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N）財政係\３ 財政状況等\財政状況資料集\H29決算\2回目\20　回答\"/>
    </mc:Choice>
  </mc:AlternateContent>
  <bookViews>
    <workbookView xWindow="0" yWindow="0" windowWidth="19200" windowHeight="80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<sst xmlns="http://schemas.openxmlformats.org/spreadsheetml/2006/main" count="1087" uniqueCount="603">
  <si>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</si>
  <si>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</si>
  <si>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</si>
  <si>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</si>
  <si>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</si>
  <si>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</si>
  <si>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</si>
  <si>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</si>
  <si>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</si>
  <si>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</si>
  <si>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</si>
  <si>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</si>
  <si>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</si>
  <si>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</si>
  <si>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</si>
  <si>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</si>
  <si>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</si>
  <si>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</si>
  <si>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</si>
  <si>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</si>
  <si>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</si>
  <si>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</si>
  <si>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</si>
  <si>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</si>
  <si>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</si>
  <si>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</si>
  <si>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</si>
  <si>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</si>
  <si>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</si>
  <si>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</si>
  <si>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</si>
  <si>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</si>
  <si>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</si>
  <si>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</si>
  <si>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</si>
  <si>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</si>
  <si>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</si>
  <si>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</si>
  <si>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</si>
  <si>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</si>
  <si>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</si>
  <si>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</si>
  <si>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</si>
  <si>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</si>
  <si>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</si>
  <si>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</si>
  <si>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</si>
  <si>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</si>
  <si>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</si>
  <si>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</si>
  <si>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</si>
  <si>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</si>
  <si>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</si>
  <si>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</si>
  <si>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</si>
  <si>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</si>
  <si>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</si>
  <si>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</si>
  <si>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</si>
  <si>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</si>
  <si>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</si>
  <si>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</si>
  <si>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</si>
  <si>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</si>
  <si>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</si>
  <si>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</si>
  <si>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</si>
  <si>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</si>
  <si>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</si>
  <si>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</si>
  <si>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</si>
  <si>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</si>
  <si>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</si>
  <si>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</si>
  <si>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</si>
  <si>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</si>
  <si>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</si>
  <si>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</si>
  <si>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</si>
  <si>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</si>
  <si>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</si>
  <si>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</si>
  <si>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</si>
  <si>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</si>
  <si>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</si>
  <si>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</si>
  <si>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</si>
  <si>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</si>
  <si>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</si>
  <si>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</si>
  <si>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</si>
  <si>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</si>
  <si>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</si>
  <si>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</si>
  <si>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</si>
  <si>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</si>
  <si>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</si>
  <si>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</si>
  <si>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</si>
  <si>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</si>
  <si>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</si>
  <si>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</si>
  <si>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</si>
  <si>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</si>
  <si>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</si>
  <si>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</si>
  <si>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</si>
  <si>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</si>
  <si>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</si>
  <si>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</si>
  <si>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</si>
  <si>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</si>
  <si>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</si>
  <si>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</si>
  <si>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</si>
  <si>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</si>
  <si>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</si>
  <si>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</si>
  <si>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</si>
  <si>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</si>
  <si>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</si>
  <si>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</si>
  <si>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</si>
  <si>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</si>
  <si>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</si>
  <si>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</si>
  <si>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</si>
  <si>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</si>
  <si>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</si>
  <si>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</si>
  <si>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</si>
  <si>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</si>
  <si>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</si>
  <si>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</si>
  <si>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</si>
  <si>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</si>
  <si>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</si>
  <si>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</si>
  <si>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</si>
  <si>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</si>
  <si>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</si>
  <si>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</si>
  <si>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</si>
  <si>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</si>
  <si>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</si>
  <si>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</si>
  <si>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</si>
  <si>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</si>
  <si>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</si>
  <si>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</si>
  <si>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</si>
  <si>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</si>
  <si>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</si>
  <si>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</si>
  <si>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</si>
  <si>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</si>
  <si>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</si>
  <si>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</si>
  <si>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</si>
  <si>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</si>
  <si>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</si>
  <si>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</si>
  <si>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</si>
  <si>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</si>
  <si>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</si>
  <si>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</si>
  <si>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</si>
  <si>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</si>
  <si>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</si>
  <si>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</si>
  <si>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</si>
  <si>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</si>
  <si>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</si>
  <si>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</si>
  <si>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</si>
  <si>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</si>
  <si>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</si>
  <si>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</si>
  <si>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</si>
  <si>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</si>
  <si>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</si>
  <si>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</si>
  <si>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</si>
  <si>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</si>
  <si>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</si>
  <si>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</si>
  <si>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</si>
  <si>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</si>
  <si>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</si>
  <si>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</si>
  <si>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</si>
  <si>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</si>
  <si>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</si>
  <si>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</si>
  <si>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</si>
  <si>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</si>
  <si>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</si>
  <si>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</si>
  <si>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</si>
  <si>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</si>
  <si>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</si>
  <si>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</si>
  <si>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</si>
  <si>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</si>
  <si>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</si>
  <si>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</si>
  <si>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</si>
  <si>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</si>
  <si>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栃木県真岡市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</si>
  <si>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</si>
  <si>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</si>
  <si>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</si>
  <si>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</si>
  <si>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</si>
  <si>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</si>
  <si>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</si>
  <si>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</si>
  <si>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</si>
  <si>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</si>
  <si>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</si>
  <si>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</si>
  <si>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</si>
  <si>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</si>
  <si>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</si>
  <si>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</si>
  <si>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</si>
  <si>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</si>
  <si>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</si>
  <si>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</si>
  <si>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</si>
  <si>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</si>
  <si>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</si>
  <si>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</si>
  <si>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</si>
  <si>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</si>
  <si>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</si>
  <si>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</si>
  <si>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</si>
  <si>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</si>
  <si>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</si>
  <si>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</si>
  <si>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</si>
  <si>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</si>
  <si>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</si>
  <si>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</si>
  <si>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</si>
  <si>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</si>
  <si>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</si>
  <si>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</si>
  <si>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</si>
  <si>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</si>
  <si>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</si>
  <si>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</si>
  <si>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</si>
  <si>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</si>
  <si>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</si>
  <si>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</si>
  <si>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</si>
  <si>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</si>
  <si>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</si>
  <si>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</si>
  <si>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</si>
  <si>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</si>
  <si>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</si>
  <si>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</si>
  <si>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</si>
  <si>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</si>
  <si>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</si>
  <si>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</si>
  <si>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</si>
  <si>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</si>
  <si>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</si>
  <si>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</si>
  <si>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</si>
  <si>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</si>
  <si>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</si>
  <si>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</si>
  <si>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</si>
  <si>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</si>
  <si>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</si>
  <si>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</si>
  <si>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</si>
  <si>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</si>
  <si>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</si>
  <si>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</si>
  <si>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</si>
  <si>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</si>
  <si>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</si>
  <si>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</si>
  <si>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</si>
  <si>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</si>
  <si>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</si>
  <si>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</si>
  <si>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</si>
  <si>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</si>
  <si>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</si>
  <si>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</si>
  <si>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</si>
  <si>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</si>
  <si>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</si>
  <si>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</si>
  <si>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</si>
  <si>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</si>
  <si>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</si>
  <si>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</si>
  <si>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</si>
  <si>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</si>
  <si>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</si>
  <si>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</si>
  <si>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</si>
  <si>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</si>
  <si>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</si>
  <si>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</si>
  <si>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</si>
  <si>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</si>
  <si>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</si>
  <si>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</si>
  <si>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</si>
  <si>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</si>
  <si>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</si>
  <si>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</si>
  <si>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</si>
  <si>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</si>
  <si>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</si>
  <si>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</si>
  <si>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</si>
  <si>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</si>
  <si>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</si>
  <si>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</si>
  <si>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</si>
  <si>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</si>
  <si>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</si>
  <si>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</si>
  <si>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</si>
  <si>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</si>
  <si>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</si>
  <si>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</si>
  <si>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</si>
  <si>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</si>
  <si>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</si>
  <si>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</si>
  <si>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</si>
  <si>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</si>
  <si>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</si>
  <si>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</si>
  <si>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</si>
  <si>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</si>
  <si>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</si>
  <si>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</si>
  <si>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</si>
  <si>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</si>
  <si>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</si>
  <si>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</si>
  <si>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</si>
  <si>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</si>
  <si>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</si>
  <si>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</si>
  <si>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</si>
  <si>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</si>
  <si>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</si>
  <si>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栃木県真岡市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</si>
  <si>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</si>
  <si>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</si>
  <si>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</si>
  <si>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</si>
  <si>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</si>
  <si>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</si>
  <si>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</si>
  <si>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</si>
  <si>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</si>
  <si>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</si>
  <si>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</si>
  <si>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</si>
  <si>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</si>
  <si>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</si>
  <si>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</si>
  <si>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</si>
  <si>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</si>
  <si>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</si>
  <si>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</si>
  <si>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</si>
  <si>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</si>
  <si>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</si>
  <si>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</si>
  <si>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</si>
  <si>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</si>
  <si>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</si>
  <si>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</si>
  <si>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</si>
  <si>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</si>
  <si>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</si>
  <si>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</si>
  <si>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</si>
  <si>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</si>
  <si>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</si>
  <si>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</si>
  <si>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</si>
  <si>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</si>
  <si>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</si>
  <si>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</si>
  <si>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</si>
  <si>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</si>
  <si>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インターチェンジ周辺開発事業特別会計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</si>
  <si>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</si>
  <si>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</si>
  <si>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</si>
  <si>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</si>
  <si>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</si>
  <si>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</si>
  <si>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</si>
  <si>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</si>
  <si>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</si>
  <si>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</si>
  <si>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</si>
  <si>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</si>
  <si>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</si>
  <si>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</si>
  <si>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</si>
  <si>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</si>
  <si>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</si>
  <si>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</si>
  <si>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</si>
  <si>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</si>
  <si>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</si>
  <si>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</si>
  <si>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</si>
  <si>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</si>
  <si>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</si>
  <si>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</si>
  <si>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</si>
  <si>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</si>
  <si>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</si>
  <si>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</si>
  <si>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</si>
  <si>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</si>
  <si>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</si>
  <si>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</si>
  <si>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</si>
  <si>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</si>
  <si>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</si>
  <si>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</si>
  <si>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</si>
  <si>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</si>
  <si>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</si>
  <si>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</si>
  <si>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</si>
  <si>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</si>
  <si>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</si>
  <si>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</si>
  <si>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</si>
  <si>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</si>
  <si>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</si>
  <si>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</si>
  <si>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</si>
  <si>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</si>
  <si>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</si>
  <si>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</si>
  <si>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</si>
  <si>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</si>
  <si>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</si>
  <si>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</si>
  <si>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</si>
  <si>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</si>
  <si>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インターチェンジ周辺開発事業特別会計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</si>
  <si>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</si>
  <si>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</si>
  <si>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</si>
  <si>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</si>
  <si>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</si>
  <si>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</si>
  <si>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</si>
  <si>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</si>
  <si>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</si>
  <si>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</si>
  <si>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</si>
  <si>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</si>
  <si>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</si>
  <si>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</si>
  <si>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</si>
  <si>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</si>
  <si>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</si>
  <si>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</si>
  <si>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</si>
  <si>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</si>
  <si>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</si>
  <si>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</si>
  <si>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</si>
  <si>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</si>
  <si>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</si>
  <si>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</si>
  <si>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</si>
  <si>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</si>
  <si>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</si>
  <si>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</si>
  <si>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</si>
  <si>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</si>
  <si>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</si>
  <si>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</si>
  <si>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</si>
  <si>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</si>
  <si>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</si>
  <si>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</si>
  <si>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</si>
  <si>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</si>
  <si>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</si>
  <si>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</si>
  <si>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</si>
  <si>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</si>
  <si>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</si>
  <si>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</si>
  <si>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</si>
  <si>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</si>
  <si>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</si>
  <si>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</si>
  <si>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</si>
  <si>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</si>
  <si>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</si>
  <si>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</si>
  <si>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</si>
  <si>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</si>
  <si>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</si>
  <si>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</si>
  <si>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</si>
  <si>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</si>
  <si>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</si>
  <si>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</si>
  <si>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</si>
  <si>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</si>
  <si>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</si>
  <si>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</si>
  <si>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</si>
  <si>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</si>
  <si>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</si>
  <si>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</si>
  <si>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</si>
  <si>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</si>
  <si>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</si>
  <si>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</si>
  <si>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</si>
  <si>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</si>
  <si>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</si>
  <si>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</si>
  <si>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</si>
  <si>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</si>
  <si>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</si>
  <si>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</si>
  <si>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</si>
  <si>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</si>
  <si>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</si>
  <si>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0.49</t>
  </si>
  <si>
    <t>水道事業会計</t>
  </si>
  <si>
    <t>一般会計</t>
  </si>
  <si>
    <t>インターチェンジ周辺開発事業特別会計</t>
  </si>
  <si>
    <t>国民健康保険特別会計</t>
  </si>
  <si>
    <t>公共下水道事業特別会計</t>
  </si>
  <si>
    <t>介護保険特別会計</t>
  </si>
  <si>
    <t>後期高齢者医療特別会計</t>
  </si>
  <si>
    <t>農業集落排水事業特別会計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</si>
  <si>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</si>
  <si>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</si>
  <si>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1"/>
  </si>
  <si>
    <t>栃木県市町村総合事務組合(特別会計)</t>
    <rPh sb="13" eb="15">
      <t>トクベツ</t>
    </rPh>
    <rPh sb="15" eb="17">
      <t>カイケイ</t>
    </rPh>
    <phoneticPr fontId="11"/>
  </si>
  <si>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1"/>
  </si>
  <si>
    <t>栃木県後期高齢者医療広域連合(後期高齢者医療特別会計)</t>
    <rPh sb="15" eb="17">
      <t>コウキ</t>
    </rPh>
    <rPh sb="17" eb="20">
      <t>コウレイシャ</t>
    </rPh>
    <rPh sb="20" eb="22">
      <t>イリョウ</t>
    </rPh>
    <rPh sb="22" eb="24">
      <t>トクベツ</t>
    </rPh>
    <rPh sb="24" eb="26">
      <t>カイケイ</t>
    </rPh>
    <phoneticPr fontId="11"/>
  </si>
  <si>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1"/>
  </si>
  <si>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11"/>
  </si>
  <si>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1"/>
  </si>
  <si>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1"/>
  </si>
  <si>
    <t>-</t>
    <phoneticPr fontId="11"/>
  </si>
  <si>
    <t>-</t>
    <phoneticPr fontId="11"/>
  </si>
  <si>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1"/>
  </si>
  <si>
    <t>-</t>
    <phoneticPr fontId="2"/>
  </si>
  <si>
    <t>真岡市農業公社</t>
    <rPh sb="0" eb="3">
      <t>モオカシ</t>
    </rPh>
    <rPh sb="3" eb="5">
      <t>ノウギョウ</t>
    </rPh>
    <rPh sb="5" eb="7">
      <t>コウシャ</t>
    </rPh>
    <phoneticPr fontId="2"/>
  </si>
  <si>
    <t>もおか鬼怒公園開発</t>
    <rPh sb="3" eb="4">
      <t>オニ</t>
    </rPh>
    <rPh sb="4" eb="5">
      <t>ド</t>
    </rPh>
    <rPh sb="5" eb="7">
      <t>コウエン</t>
    </rPh>
    <rPh sb="7" eb="9">
      <t>カイハツ</t>
    </rPh>
    <phoneticPr fontId="2"/>
  </si>
  <si>
    <t>真岡市土地開発公社</t>
    <rPh sb="0" eb="3">
      <t>モオカシ</t>
    </rPh>
    <rPh sb="3" eb="5">
      <t>トチ</t>
    </rPh>
    <rPh sb="5" eb="7">
      <t>カイハツ</t>
    </rPh>
    <rPh sb="7" eb="9">
      <t>コウシャ</t>
    </rPh>
    <phoneticPr fontId="2"/>
  </si>
  <si>
    <t>真岡鐵道</t>
    <rPh sb="0" eb="2">
      <t>モオカ</t>
    </rPh>
    <rPh sb="2" eb="4">
      <t>テツドウ</t>
    </rPh>
    <phoneticPr fontId="2"/>
  </si>
  <si>
    <t>〇</t>
    <phoneticPr fontId="2"/>
  </si>
  <si>
    <t>-</t>
    <phoneticPr fontId="2"/>
  </si>
  <si>
    <t>-</t>
    <phoneticPr fontId="2"/>
  </si>
  <si>
    <t>-</t>
    <phoneticPr fontId="2"/>
  </si>
  <si>
    <t>庁舎建設基金</t>
    <rPh sb="0" eb="2">
      <t>チョウシャ</t>
    </rPh>
    <rPh sb="2" eb="4">
      <t>ケンセツ</t>
    </rPh>
    <rPh sb="4" eb="6">
      <t>キキン</t>
    </rPh>
    <phoneticPr fontId="11"/>
  </si>
  <si>
    <t>公共施設整備基金</t>
    <rPh sb="0" eb="2">
      <t>コウキョウ</t>
    </rPh>
    <rPh sb="2" eb="4">
      <t>シセツ</t>
    </rPh>
    <rPh sb="4" eb="6">
      <t>セイビ</t>
    </rPh>
    <rPh sb="6" eb="8">
      <t>キキン</t>
    </rPh>
    <phoneticPr fontId="11"/>
  </si>
  <si>
    <t>工業振興基金</t>
    <rPh sb="0" eb="2">
      <t>コウギョウ</t>
    </rPh>
    <rPh sb="2" eb="4">
      <t>シンコウ</t>
    </rPh>
    <rPh sb="4" eb="6">
      <t>キキン</t>
    </rPh>
    <phoneticPr fontId="11"/>
  </si>
  <si>
    <t>学校施設整備基金</t>
    <rPh sb="0" eb="2">
      <t>ガッコウ</t>
    </rPh>
    <rPh sb="2" eb="4">
      <t>シセツ</t>
    </rPh>
    <rPh sb="4" eb="6">
      <t>セイビ</t>
    </rPh>
    <rPh sb="6" eb="8">
      <t>キキン</t>
    </rPh>
    <phoneticPr fontId="11"/>
  </si>
  <si>
    <t>社会福祉基金</t>
    <rPh sb="0" eb="2">
      <t>シャカイ</t>
    </rPh>
    <rPh sb="2" eb="4">
      <t>フクシ</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</si>
  <si>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</si>
  <si>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</si>
  <si>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</si>
  <si>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</si>
  <si>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現在、財務書類を分析中</t>
    <rPh sb="0" eb="2">
      <t>ゲンザイ</t>
    </rPh>
    <rPh sb="3" eb="5">
      <t>ザイム</t>
    </rPh>
    <rPh sb="5" eb="7">
      <t>ショルイ</t>
    </rPh>
    <rPh sb="8" eb="10">
      <t>ブンセキ</t>
    </rPh>
    <rPh sb="10" eb="11">
      <t>チュウ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</si>
  <si>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</si>
  <si>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</si>
  <si>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</si>
  <si>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</si>
  <si>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</si>
  <si>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</si>
  <si>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</si>
  <si>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</si>
  <si>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市債発行額を公債費元金償還額以内に抑制してきたこと、新庁舎の建設に向け計画的な基金の積み立てを行っていることなどから、将来負担比率及び実質公債費比率について減少傾向にあり、類似団体内平均値を大きく下回っている。今後、庁舎建設などの大規模事業が実施されるにあたり、比率の上昇が予想されるため、事業の緊急性・優先性を精査し、健全な財政運営に努める。</t>
    <rPh sb="0" eb="2">
      <t>シサイ</t>
    </rPh>
    <rPh sb="2" eb="4">
      <t>ハッコウ</t>
    </rPh>
    <rPh sb="4" eb="5">
      <t>ガク</t>
    </rPh>
    <rPh sb="6" eb="9">
      <t>コウサイヒ</t>
    </rPh>
    <rPh sb="9" eb="11">
      <t>ガンキン</t>
    </rPh>
    <rPh sb="11" eb="13">
      <t>ショウカン</t>
    </rPh>
    <rPh sb="13" eb="14">
      <t>ガク</t>
    </rPh>
    <rPh sb="14" eb="16">
      <t>イナイ</t>
    </rPh>
    <rPh sb="17" eb="19">
      <t>ヨクセイ</t>
    </rPh>
    <rPh sb="26" eb="29">
      <t>シンチョウシャ</t>
    </rPh>
    <rPh sb="30" eb="32">
      <t>ケンセツ</t>
    </rPh>
    <rPh sb="33" eb="34">
      <t>ム</t>
    </rPh>
    <rPh sb="35" eb="38">
      <t>ケイカクテキ</t>
    </rPh>
    <rPh sb="39" eb="41">
      <t>キキン</t>
    </rPh>
    <rPh sb="42" eb="43">
      <t>ツ</t>
    </rPh>
    <rPh sb="44" eb="45">
      <t>タ</t>
    </rPh>
    <rPh sb="47" eb="48">
      <t>オコナ</t>
    </rPh>
    <rPh sb="59" eb="61">
      <t>ショウライ</t>
    </rPh>
    <rPh sb="61" eb="63">
      <t>フタン</t>
    </rPh>
    <rPh sb="63" eb="65">
      <t>ヒリツ</t>
    </rPh>
    <rPh sb="65" eb="66">
      <t>オヨ</t>
    </rPh>
    <rPh sb="67" eb="69">
      <t>ジッシツ</t>
    </rPh>
    <rPh sb="69" eb="72">
      <t>コウサイヒ</t>
    </rPh>
    <rPh sb="72" eb="74">
      <t>ヒリツ</t>
    </rPh>
    <rPh sb="78" eb="80">
      <t>ゲンショウ</t>
    </rPh>
    <rPh sb="80" eb="82">
      <t>ケイコウ</t>
    </rPh>
    <rPh sb="86" eb="88">
      <t>ルイジ</t>
    </rPh>
    <rPh sb="88" eb="90">
      <t>ダンタイ</t>
    </rPh>
    <rPh sb="90" eb="91">
      <t>ナイ</t>
    </rPh>
    <rPh sb="91" eb="94">
      <t>ヘイキンチ</t>
    </rPh>
    <rPh sb="95" eb="96">
      <t>オオ</t>
    </rPh>
    <rPh sb="98" eb="100">
      <t>シタマワ</t>
    </rPh>
    <rPh sb="105" eb="107">
      <t>コンゴ</t>
    </rPh>
    <rPh sb="108" eb="110">
      <t>チョウシャ</t>
    </rPh>
    <rPh sb="110" eb="112">
      <t>ケンセツ</t>
    </rPh>
    <rPh sb="115" eb="118">
      <t>ダイキボ</t>
    </rPh>
    <rPh sb="118" eb="120">
      <t>ジギョウ</t>
    </rPh>
    <rPh sb="121" eb="123">
      <t>ジッシ</t>
    </rPh>
    <rPh sb="131" eb="133">
      <t>ヒリツ</t>
    </rPh>
    <rPh sb="134" eb="136">
      <t>ジョウショウ</t>
    </rPh>
    <rPh sb="137" eb="139">
      <t>ヨソウ</t>
    </rPh>
    <rPh sb="145" eb="147">
      <t>ジギョウ</t>
    </rPh>
    <rPh sb="148" eb="151">
      <t>キンキュウセイ</t>
    </rPh>
    <rPh sb="152" eb="154">
      <t>ユウセン</t>
    </rPh>
    <rPh sb="154" eb="155">
      <t>セイ</t>
    </rPh>
    <rPh sb="156" eb="158">
      <t>セイサ</t>
    </rPh>
    <rPh sb="160" eb="162">
      <t>ケンゼン</t>
    </rPh>
    <rPh sb="163" eb="165">
      <t>ザイセイ</t>
    </rPh>
    <rPh sb="165" eb="167">
      <t>ウンエイ</t>
    </rPh>
    <rPh sb="168" eb="169">
      <t>ツト</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</si>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</sst>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86564</c:v>
                </c:pt>
                <c:pt idx="4">
                  <c:v>62698</c:v>
                </c:pt>
              </c:numCache>
            </c:numRef>
          </c:val>
          <c:smooth val="0"/>
          <c:extLst>
            <c:ext xmlns:c16="http://schemas.microsoft.com/office/drawing/2014/chart" uri="{C3380CC4-5D6E-409C-BE32-E72D297353CC}">
              <c16:uniqueId val="{00000000-5DDF-4DF6-821C-8C04CFAD72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67123</c:v>
                </c:pt>
                <c:pt idx="1">
                  <c:v>64093</c:v>
                </c:pt>
                <c:pt idx="2">
                  <c:v>46820</c:v>
                </c:pt>
                <c:pt idx="3">
                  <c:v>47061</c:v>
                </c:pt>
                <c:pt idx="4">
                  <c:v>58045</c:v>
                </c:pt>
              </c:numCache>
            </c:numRef>
          </c:val>
          <c:smooth val="0"/>
          <c:extLst>
            <c:ext xmlns:c16="http://schemas.microsoft.com/office/drawing/2014/chart" uri="{C3380CC4-5D6E-409C-BE32-E72D297353CC}">
              <c16:uniqueId val="{00000001-5DDF-4DF6-821C-8C04CFAD72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9.98</c:v>
                </c:pt>
                <c:pt idx="1">
                  <c:v>10.119999999999999</c:v>
                </c:pt>
                <c:pt idx="2">
                  <c:v>10.28</c:v>
                </c:pt>
                <c:pt idx="3">
                  <c:v>8.09</c:v>
                </c:pt>
                <c:pt idx="4">
                  <c:v>9.1199999999999992</c:v>
                </c:pt>
              </c:numCache>
            </c:numRef>
          </c:val>
          <c:extLst>
            <c:ext xmlns:c16="http://schemas.microsoft.com/office/drawing/2014/chart" uri="{C3380CC4-5D6E-409C-BE32-E72D297353CC}">
              <c16:uniqueId val="{00000000-D9EB-4ADA-8CD5-E53066C6D6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16.059999999999999</c:v>
                </c:pt>
                <c:pt idx="1">
                  <c:v>16.940000000000001</c:v>
                </c:pt>
                <c:pt idx="2">
                  <c:v>19</c:v>
                </c:pt>
                <c:pt idx="3">
                  <c:v>24.74</c:v>
                </c:pt>
                <c:pt idx="4">
                  <c:v>24.8</c:v>
                </c:pt>
              </c:numCache>
            </c:numRef>
          </c:val>
          <c:extLst>
            <c:ext xmlns:c16="http://schemas.microsoft.com/office/drawing/2014/chart" uri="{C3380CC4-5D6E-409C-BE32-E72D297353CC}">
              <c16:uniqueId val="{00000001-D9EB-4ADA-8CD5-E53066C6D6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-0.49</c:v>
                </c:pt>
                <c:pt idx="1">
                  <c:v>0.54</c:v>
                </c:pt>
                <c:pt idx="2">
                  <c:v>2.56</c:v>
                </c:pt>
                <c:pt idx="3">
                  <c:v>3.44</c:v>
                </c:pt>
                <c:pt idx="4">
                  <c:v>1.01</c:v>
                </c:pt>
              </c:numCache>
            </c:numRef>
          </c:val>
          <c:smooth val="0"/>
          <c:extLst>
            <c:ext xmlns:c16="http://schemas.microsoft.com/office/drawing/2014/chart" uri="{C3380CC4-5D6E-409C-BE32-E72D297353CC}">
              <c16:uniqueId val="{00000002-D9EB-4ADA-8CD5-E53066C6D6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0F-476B-A178-9EB73BEA1B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0F-476B-A178-9EB73BEA1B3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0.19</c:v>
                </c:pt>
                <c:pt idx="2">
                  <c:v>#N/A</c:v>
                </c:pt>
                <c:pt idx="3">
                  <c:v>0.12</c:v>
                </c:pt>
                <c:pt idx="4">
                  <c:v>#N/A</c:v>
                </c:pt>
                <c:pt idx="5">
                  <c:v>0.12</c:v>
                </c:pt>
                <c:pt idx="6">
                  <c:v>#N/A</c:v>
                </c:pt>
                <c:pt idx="7">
                  <c:v>0.33</c:v>
                </c:pt>
                <c:pt idx="8">
                  <c:v>#N/A</c:v>
                </c:pt>
                <c:pt idx="9">
                  <c:v>0.45</c:v>
                </c:pt>
              </c:numCache>
            </c:numRef>
          </c:val>
          <c:extLst>
            <c:ext xmlns:c16="http://schemas.microsoft.com/office/drawing/2014/chart" uri="{C3380CC4-5D6E-409C-BE32-E72D297353CC}">
              <c16:uniqueId val="{00000002-0A0F-476B-A178-9EB73BEA1B3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0.39</c:v>
                </c:pt>
                <c:pt idx="2">
                  <c:v>#N/A</c:v>
                </c:pt>
                <c:pt idx="3">
                  <c:v>0.43</c:v>
                </c:pt>
                <c:pt idx="4">
                  <c:v>#N/A</c:v>
                </c:pt>
                <c:pt idx="5">
                  <c:v>0.44</c:v>
                </c:pt>
                <c:pt idx="6">
                  <c:v>#N/A</c:v>
                </c:pt>
                <c:pt idx="7">
                  <c:v>0.45</c:v>
                </c:pt>
                <c:pt idx="8">
                  <c:v>#N/A</c:v>
                </c:pt>
                <c:pt idx="9">
                  <c:v>0.49</c:v>
                </c:pt>
              </c:numCache>
            </c:numRef>
          </c:val>
          <c:extLst>
            <c:ext xmlns:c16="http://schemas.microsoft.com/office/drawing/2014/chart" uri="{C3380CC4-5D6E-409C-BE32-E72D297353CC}">
              <c16:uniqueId val="{00000003-0A0F-476B-A178-9EB73BEA1B3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0.86</c:v>
                </c:pt>
                <c:pt idx="2">
                  <c:v>#N/A</c:v>
                </c:pt>
                <c:pt idx="3">
                  <c:v>0.36</c:v>
                </c:pt>
                <c:pt idx="4">
                  <c:v>#N/A</c:v>
                </c:pt>
                <c:pt idx="5">
                  <c:v>0.56999999999999995</c:v>
                </c:pt>
                <c:pt idx="6">
                  <c:v>#N/A</c:v>
                </c:pt>
                <c:pt idx="7">
                  <c:v>0.45</c:v>
                </c:pt>
                <c:pt idx="8">
                  <c:v>#N/A</c:v>
                </c:pt>
                <c:pt idx="9">
                  <c:v>1</c:v>
                </c:pt>
              </c:numCache>
            </c:numRef>
          </c:val>
          <c:extLst>
            <c:ext xmlns:c16="http://schemas.microsoft.com/office/drawing/2014/chart" uri="{C3380CC4-5D6E-409C-BE32-E72D297353CC}">
              <c16:uniqueId val="{00000004-0A0F-476B-A178-9EB73BEA1B3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1.01</c:v>
                </c:pt>
                <c:pt idx="2">
                  <c:v>#N/A</c:v>
                </c:pt>
                <c:pt idx="3">
                  <c:v>1.21</c:v>
                </c:pt>
                <c:pt idx="4">
                  <c:v>#N/A</c:v>
                </c:pt>
                <c:pt idx="5">
                  <c:v>1.23</c:v>
                </c:pt>
                <c:pt idx="6">
                  <c:v>#N/A</c:v>
                </c:pt>
                <c:pt idx="7">
                  <c:v>1.2</c:v>
                </c:pt>
                <c:pt idx="8">
                  <c:v>#N/A</c:v>
                </c:pt>
                <c:pt idx="9">
                  <c:v>1.26</c:v>
                </c:pt>
              </c:numCache>
            </c:numRef>
          </c:val>
          <c:extLst>
            <c:ext xmlns:c16="http://schemas.microsoft.com/office/drawing/2014/chart" uri="{C3380CC4-5D6E-409C-BE32-E72D297353CC}">
              <c16:uniqueId val="{00000005-0A0F-476B-A178-9EB73BEA1B3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2.14</c:v>
                </c:pt>
                <c:pt idx="2">
                  <c:v>#N/A</c:v>
                </c:pt>
                <c:pt idx="3">
                  <c:v>1.1000000000000001</c:v>
                </c:pt>
                <c:pt idx="4">
                  <c:v>#N/A</c:v>
                </c:pt>
                <c:pt idx="5">
                  <c:v>1.4</c:v>
                </c:pt>
                <c:pt idx="6">
                  <c:v>#N/A</c:v>
                </c:pt>
                <c:pt idx="7">
                  <c:v>2.16</c:v>
                </c:pt>
                <c:pt idx="8">
                  <c:v>#N/A</c:v>
                </c:pt>
                <c:pt idx="9">
                  <c:v>3.8</c:v>
                </c:pt>
              </c:numCache>
            </c:numRef>
          </c:val>
          <c:extLst>
            <c:ext xmlns:c16="http://schemas.microsoft.com/office/drawing/2014/chart" uri="{C3380CC4-5D6E-409C-BE32-E72D297353CC}">
              <c16:uniqueId val="{00000006-0A0F-476B-A178-9EB73BEA1B32}"/>
            </c:ext>
          </c:extLst>
        </c:ser>
        <c:ser>
          <c:idx val="7"/>
          <c:order val="7"/>
          <c:tx>
            <c:strRef>
              <c:f>データシート!$A$34</c:f>
              <c:strCache>
                <c:ptCount val="1"/>
                <c:pt idx="0">
                  <c:v>インターチェンジ周辺開発事業特別会計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19.12</c:v>
                </c:pt>
                <c:pt idx="2">
                  <c:v>#N/A</c:v>
                </c:pt>
                <c:pt idx="3">
                  <c:v>20.47</c:v>
                </c:pt>
                <c:pt idx="4">
                  <c:v>#N/A</c:v>
                </c:pt>
                <c:pt idx="5">
                  <c:v>26.35</c:v>
                </c:pt>
                <c:pt idx="6">
                  <c:v>#N/A</c:v>
                </c:pt>
                <c:pt idx="7">
                  <c:v>8.9600000000000009</c:v>
                </c:pt>
                <c:pt idx="8">
                  <c:v>#N/A</c:v>
                </c:pt>
                <c:pt idx="9">
                  <c:v>6.75</c:v>
                </c:pt>
              </c:numCache>
            </c:numRef>
          </c:val>
          <c:extLst>
            <c:ext xmlns:c16="http://schemas.microsoft.com/office/drawing/2014/chart" uri="{C3380CC4-5D6E-409C-BE32-E72D297353CC}">
              <c16:uniqueId val="{00000007-0A0F-476B-A178-9EB73BEA1B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9.98</c:v>
                </c:pt>
                <c:pt idx="2">
                  <c:v>#N/A</c:v>
                </c:pt>
                <c:pt idx="3">
                  <c:v>10.119999999999999</c:v>
                </c:pt>
                <c:pt idx="4">
                  <c:v>#N/A</c:v>
                </c:pt>
                <c:pt idx="5">
                  <c:v>10.28</c:v>
                </c:pt>
                <c:pt idx="6">
                  <c:v>#N/A</c:v>
                </c:pt>
                <c:pt idx="7">
                  <c:v>8.44</c:v>
                </c:pt>
                <c:pt idx="8">
                  <c:v>#N/A</c:v>
                </c:pt>
                <c:pt idx="9">
                  <c:v>9.1199999999999992</c:v>
                </c:pt>
              </c:numCache>
            </c:numRef>
          </c:val>
          <c:extLst>
            <c:ext xmlns:c16="http://schemas.microsoft.com/office/drawing/2014/chart" uri="{C3380CC4-5D6E-409C-BE32-E72D297353CC}">
              <c16:uniqueId val="{00000008-0A0F-476B-A178-9EB73BEA1B3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11.57</c:v>
                </c:pt>
                <c:pt idx="2">
                  <c:v>#N/A</c:v>
                </c:pt>
                <c:pt idx="3">
                  <c:v>13.01</c:v>
                </c:pt>
                <c:pt idx="4">
                  <c:v>#N/A</c:v>
                </c:pt>
                <c:pt idx="5">
                  <c:v>13.91</c:v>
                </c:pt>
                <c:pt idx="6">
                  <c:v>#N/A</c:v>
                </c:pt>
                <c:pt idx="7">
                  <c:v>14.8</c:v>
                </c:pt>
                <c:pt idx="8">
                  <c:v>#N/A</c:v>
                </c:pt>
                <c:pt idx="9">
                  <c:v>15.11</c:v>
                </c:pt>
              </c:numCache>
            </c:numRef>
          </c:val>
          <c:extLst>
            <c:ext xmlns:c16="http://schemas.microsoft.com/office/drawing/2014/chart" uri="{C3380CC4-5D6E-409C-BE32-E72D297353CC}">
              <c16:uniqueId val="{00000009-0A0F-476B-A178-9EB73BEA1B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2683</c:v>
                </c:pt>
                <c:pt idx="5">
                  <c:v>2809</c:v>
                </c:pt>
                <c:pt idx="8">
                  <c:v>2662</c:v>
                </c:pt>
                <c:pt idx="11">
                  <c:v>2686</c:v>
                </c:pt>
                <c:pt idx="14">
                  <c:v>2831</c:v>
                </c:pt>
              </c:numCache>
            </c:numRef>
          </c:val>
          <c:extLst>
            <c:ext xmlns:c16="http://schemas.microsoft.com/office/drawing/2014/chart" uri="{C3380CC4-5D6E-409C-BE32-E72D297353CC}">
              <c16:uniqueId val="{00000000-AB7A-40A7-A412-D0162678F4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7A-40A7-A412-D0162678F4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20</c:v>
                </c:pt>
                <c:pt idx="6">
                  <c:v>20</c:v>
                </c:pt>
                <c:pt idx="9">
                  <c:v>29</c:v>
                </c:pt>
                <c:pt idx="12">
                  <c:v>29</c:v>
                </c:pt>
              </c:numCache>
            </c:numRef>
          </c:val>
          <c:extLst>
            <c:ext xmlns:c16="http://schemas.microsoft.com/office/drawing/2014/chart" uri="{C3380CC4-5D6E-409C-BE32-E72D297353CC}">
              <c16:uniqueId val="{00000002-AB7A-40A7-A412-D0162678F4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c:v>
                </c:pt>
                <c:pt idx="3">
                  <c:v>26</c:v>
                </c:pt>
                <c:pt idx="6">
                  <c:v>33</c:v>
                </c:pt>
                <c:pt idx="9">
                  <c:v>59</c:v>
                </c:pt>
                <c:pt idx="12">
                  <c:v>100</c:v>
                </c:pt>
              </c:numCache>
            </c:numRef>
          </c:val>
          <c:extLst>
            <c:ext xmlns:c16="http://schemas.microsoft.com/office/drawing/2014/chart" uri="{C3380CC4-5D6E-409C-BE32-E72D297353CC}">
              <c16:uniqueId val="{00000003-AB7A-40A7-A412-D0162678F4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1127</c:v>
                </c:pt>
                <c:pt idx="3">
                  <c:v>1117</c:v>
                </c:pt>
                <c:pt idx="6">
                  <c:v>1017</c:v>
                </c:pt>
                <c:pt idx="9">
                  <c:v>991</c:v>
                </c:pt>
                <c:pt idx="12">
                  <c:v>998</c:v>
                </c:pt>
              </c:numCache>
            </c:numRef>
          </c:val>
          <c:extLst>
            <c:ext xmlns:c16="http://schemas.microsoft.com/office/drawing/2014/chart" uri="{C3380CC4-5D6E-409C-BE32-E72D297353CC}">
              <c16:uniqueId val="{00000004-AB7A-40A7-A412-D0162678F4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46</c:v>
                </c:pt>
                <c:pt idx="3">
                  <c:v>50</c:v>
                </c:pt>
                <c:pt idx="6">
                  <c:v>54</c:v>
                </c:pt>
                <c:pt idx="9">
                  <c:v>51</c:v>
                </c:pt>
                <c:pt idx="12">
                  <c:v>50</c:v>
                </c:pt>
              </c:numCache>
            </c:numRef>
          </c:val>
          <c:extLst>
            <c:ext xmlns:c16="http://schemas.microsoft.com/office/drawing/2014/chart" uri="{C3380CC4-5D6E-409C-BE32-E72D297353CC}">
              <c16:uniqueId val="{00000005-AB7A-40A7-A412-D0162678F4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7A-40A7-A412-D0162678F4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2474</c:v>
                </c:pt>
                <c:pt idx="3">
                  <c:v>2292</c:v>
                </c:pt>
                <c:pt idx="6">
                  <c:v>2325</c:v>
                </c:pt>
                <c:pt idx="9">
                  <c:v>2428</c:v>
                </c:pt>
                <c:pt idx="12">
                  <c:v>2434</c:v>
                </c:pt>
              </c:numCache>
            </c:numRef>
          </c:val>
          <c:extLst>
            <c:ext xmlns:c16="http://schemas.microsoft.com/office/drawing/2014/chart" uri="{C3380CC4-5D6E-409C-BE32-E72D297353CC}">
              <c16:uniqueId val="{00000007-AB7A-40A7-A412-D0162678F4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1000</c:v>
                </c:pt>
                <c:pt idx="2">
                  <c:v>#N/A</c:v>
                </c:pt>
                <c:pt idx="3">
                  <c:v>#N/A</c:v>
                </c:pt>
                <c:pt idx="4">
                  <c:v>696</c:v>
                </c:pt>
                <c:pt idx="5">
                  <c:v>#N/A</c:v>
                </c:pt>
                <c:pt idx="6">
                  <c:v>#N/A</c:v>
                </c:pt>
                <c:pt idx="7">
                  <c:v>787</c:v>
                </c:pt>
                <c:pt idx="8">
                  <c:v>#N/A</c:v>
                </c:pt>
                <c:pt idx="9">
                  <c:v>#N/A</c:v>
                </c:pt>
                <c:pt idx="10">
                  <c:v>872</c:v>
                </c:pt>
                <c:pt idx="11">
                  <c:v>#N/A</c:v>
                </c:pt>
                <c:pt idx="12">
                  <c:v>#N/A</c:v>
                </c:pt>
                <c:pt idx="13">
                  <c:v>780</c:v>
                </c:pt>
                <c:pt idx="14">
                  <c:v>#N/A</c:v>
                </c:pt>
              </c:numCache>
            </c:numRef>
          </c:val>
          <c:smooth val="0"/>
          <c:extLst>
            <c:ext xmlns:c16="http://schemas.microsoft.com/office/drawing/2014/chart" uri="{C3380CC4-5D6E-409C-BE32-E72D297353CC}">
              <c16:uniqueId val="{00000008-AB7A-40A7-A412-D0162678F4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28609</c:v>
                </c:pt>
                <c:pt idx="5">
                  <c:v>28536</c:v>
                </c:pt>
                <c:pt idx="8">
                  <c:v>28741</c:v>
                </c:pt>
                <c:pt idx="11">
                  <c:v>29087</c:v>
                </c:pt>
                <c:pt idx="14">
                  <c:v>28972</c:v>
                </c:pt>
              </c:numCache>
            </c:numRef>
          </c:val>
          <c:extLst>
            <c:ext xmlns:c16="http://schemas.microsoft.com/office/drawing/2014/chart" uri="{C3380CC4-5D6E-409C-BE32-E72D297353CC}">
              <c16:uniqueId val="{00000000-EA25-4CF4-96ED-F2500B805B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4793</c:v>
                </c:pt>
                <c:pt idx="5">
                  <c:v>5201</c:v>
                </c:pt>
                <c:pt idx="8">
                  <c:v>4956</c:v>
                </c:pt>
                <c:pt idx="11">
                  <c:v>4765</c:v>
                </c:pt>
                <c:pt idx="14">
                  <c:v>4280</c:v>
                </c:pt>
              </c:numCache>
            </c:numRef>
          </c:val>
          <c:extLst>
            <c:ext xmlns:c16="http://schemas.microsoft.com/office/drawing/2014/chart" uri="{C3380CC4-5D6E-409C-BE32-E72D297353CC}">
              <c16:uniqueId val="{00000001-EA25-4CF4-96ED-F2500B805B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9878</c:v>
                </c:pt>
                <c:pt idx="5">
                  <c:v>9951</c:v>
                </c:pt>
                <c:pt idx="8">
                  <c:v>10396</c:v>
                </c:pt>
                <c:pt idx="11">
                  <c:v>13560</c:v>
                </c:pt>
                <c:pt idx="14">
                  <c:v>13724</c:v>
                </c:pt>
              </c:numCache>
            </c:numRef>
          </c:val>
          <c:extLst>
            <c:ext xmlns:c16="http://schemas.microsoft.com/office/drawing/2014/chart" uri="{C3380CC4-5D6E-409C-BE32-E72D297353CC}">
              <c16:uniqueId val="{00000002-EA25-4CF4-96ED-F2500B805B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25-4CF4-96ED-F2500B805B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25-4CF4-96ED-F2500B805B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95</c:v>
                </c:pt>
                <c:pt idx="3">
                  <c:v>16</c:v>
                </c:pt>
                <c:pt idx="6">
                  <c:v>21</c:v>
                </c:pt>
                <c:pt idx="9">
                  <c:v>100</c:v>
                </c:pt>
                <c:pt idx="12">
                  <c:v>100</c:v>
                </c:pt>
              </c:numCache>
            </c:numRef>
          </c:val>
          <c:extLst>
            <c:ext xmlns:c16="http://schemas.microsoft.com/office/drawing/2014/chart" uri="{C3380CC4-5D6E-409C-BE32-E72D297353CC}">
              <c16:uniqueId val="{00000005-EA25-4CF4-96ED-F2500B805B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4449</c:v>
                </c:pt>
                <c:pt idx="3">
                  <c:v>4073</c:v>
                </c:pt>
                <c:pt idx="6">
                  <c:v>3842</c:v>
                </c:pt>
                <c:pt idx="9">
                  <c:v>3840</c:v>
                </c:pt>
                <c:pt idx="12">
                  <c:v>3785</c:v>
                </c:pt>
              </c:numCache>
            </c:numRef>
          </c:val>
          <c:extLst>
            <c:ext xmlns:c16="http://schemas.microsoft.com/office/drawing/2014/chart" uri="{C3380CC4-5D6E-409C-BE32-E72D297353CC}">
              <c16:uniqueId val="{00000006-EA25-4CF4-96ED-F2500B805B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1078</c:v>
                </c:pt>
                <c:pt idx="3">
                  <c:v>1328</c:v>
                </c:pt>
                <c:pt idx="6">
                  <c:v>1659</c:v>
                </c:pt>
                <c:pt idx="9">
                  <c:v>2058</c:v>
                </c:pt>
                <c:pt idx="12">
                  <c:v>2029</c:v>
                </c:pt>
              </c:numCache>
            </c:numRef>
          </c:val>
          <c:extLst>
            <c:ext xmlns:c16="http://schemas.microsoft.com/office/drawing/2014/chart" uri="{C3380CC4-5D6E-409C-BE32-E72D297353CC}">
              <c16:uniqueId val="{00000007-EA25-4CF4-96ED-F2500B805B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14535</c:v>
                </c:pt>
                <c:pt idx="3">
                  <c:v>13906</c:v>
                </c:pt>
                <c:pt idx="6">
                  <c:v>13031</c:v>
                </c:pt>
                <c:pt idx="9">
                  <c:v>12202</c:v>
                </c:pt>
                <c:pt idx="12">
                  <c:v>10783</c:v>
                </c:pt>
              </c:numCache>
            </c:numRef>
          </c:val>
          <c:extLst>
            <c:ext xmlns:c16="http://schemas.microsoft.com/office/drawing/2014/chart" uri="{C3380CC4-5D6E-409C-BE32-E72D297353CC}">
              <c16:uniqueId val="{00000008-EA25-4CF4-96ED-F2500B805B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576</c:v>
                </c:pt>
                <c:pt idx="3">
                  <c:v>221</c:v>
                </c:pt>
                <c:pt idx="6">
                  <c:v>284</c:v>
                </c:pt>
                <c:pt idx="9">
                  <c:v>255</c:v>
                </c:pt>
                <c:pt idx="12">
                  <c:v>227</c:v>
                </c:pt>
              </c:numCache>
            </c:numRef>
          </c:val>
          <c:extLst>
            <c:ext xmlns:c16="http://schemas.microsoft.com/office/drawing/2014/chart" uri="{C3380CC4-5D6E-409C-BE32-E72D297353CC}">
              <c16:uniqueId val="{00000009-EA25-4CF4-96ED-F2500B805B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24129</c:v>
                </c:pt>
                <c:pt idx="3">
                  <c:v>24682</c:v>
                </c:pt>
                <c:pt idx="6">
                  <c:v>24582</c:v>
                </c:pt>
                <c:pt idx="9">
                  <c:v>24254</c:v>
                </c:pt>
                <c:pt idx="12">
                  <c:v>24705</c:v>
                </c:pt>
              </c:numCache>
            </c:numRef>
          </c:val>
          <c:extLst>
            <c:ext xmlns:c16="http://schemas.microsoft.com/office/drawing/2014/chart" uri="{C3380CC4-5D6E-409C-BE32-E72D297353CC}">
              <c16:uniqueId val="{0000000A-EA25-4CF4-96ED-F2500B805B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1582</c:v>
                </c:pt>
                <c:pt idx="2">
                  <c:v>#N/A</c:v>
                </c:pt>
                <c:pt idx="3">
                  <c:v>#N/A</c:v>
                </c:pt>
                <c:pt idx="4">
                  <c:v>538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25-4CF4-96ED-F2500B805B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3365</c:v>
                </c:pt>
                <c:pt idx="1">
                  <c:v>4365</c:v>
                </c:pt>
                <c:pt idx="2">
                  <c:v>4366</c:v>
                </c:pt>
              </c:numCache>
            </c:numRef>
          </c:val>
          <c:extLst>
            <c:ext xmlns:c16="http://schemas.microsoft.com/office/drawing/2014/chart" uri="{C3380CC4-5D6E-409C-BE32-E72D297353CC}">
              <c16:uniqueId val="{00000000-0C17-402C-ABE8-627117EA65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325</c:v>
                </c:pt>
                <c:pt idx="1">
                  <c:v>326</c:v>
                </c:pt>
                <c:pt idx="2">
                  <c:v>327</c:v>
                </c:pt>
              </c:numCache>
            </c:numRef>
          </c:val>
          <c:extLst>
            <c:ext xmlns:c16="http://schemas.microsoft.com/office/drawing/2014/chart" uri="{C3380CC4-5D6E-409C-BE32-E72D297353CC}">
              <c16:uniqueId val="{00000001-0C17-402C-ABE8-627117EA65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5632</c:v>
                </c:pt>
                <c:pt idx="1">
                  <c:v>7758</c:v>
                </c:pt>
                <c:pt idx="2">
                  <c:v>8035</c:v>
                </c:pt>
              </c:numCache>
            </c:numRef>
          </c:val>
          <c:extLst>
            <c:ext xmlns:c16="http://schemas.microsoft.com/office/drawing/2014/chart" uri="{C3380CC4-5D6E-409C-BE32-E72D297353CC}">
              <c16:uniqueId val="{00000002-0C17-402C-ABE8-627117EA65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{DDDAF5E6-842F-4C43-8BBB-76338E5179C1}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F89-4619-ADB6-DD6225EA1E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{600603AD-281F-4BC0-9CFB-D79DAF95F91C}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89-4619-ADB6-DD6225EA1E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{70914487-C92F-4D5C-A0E9-27AE3B67C8FC}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89-4619-ADB6-DD6225EA1E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{E107EBC6-691B-4D5D-9847-AD788F0B2D96}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89-4619-ADB6-DD6225EA1E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{0BB1BDFC-F204-487A-8497-6B823DE09ED4}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89-4619-ADB6-DD6225EA1E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{198FC93E-0163-4C2B-844E-8FE6428FE869}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F89-4619-ADB6-DD6225EA1E9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{A21B9970-CA44-4B21-83C1-A6EE39A61505}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F89-4619-ADB6-DD6225EA1E9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{09371678-7581-429A-9471-384E819CAF7E}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F89-4619-ADB6-DD6225EA1E9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{9288F79C-BADE-4D27-829E-38A4599C07C0}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F89-4619-ADB6-DD6225EA1E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63.4</c:v>
                </c:pt>
                <c:pt idx="24">
                  <c:v>62.1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F89-4619-ADB6-DD6225EA1E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{2129BEFE-360B-4B37-9DBA-4C9ADF915CB8}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F89-4619-ADB6-DD6225EA1E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{4B1D7C2F-4A1F-4F20-9152-B264E33E80E8}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89-4619-ADB6-DD6225EA1E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{A56B527A-8BA3-4520-9BB4-9214228C3282}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89-4619-ADB6-DD6225EA1E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{FD3A4E85-F73F-4A16-8043-66664F9F44FE}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89-4619-ADB6-DD6225EA1E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{F040ABA2-344A-4EA3-A751-E5902FA4489B}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89-4619-ADB6-DD6225EA1E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{D72381EB-8FB3-48EE-81A4-0A18F46EEBD1}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F89-4619-ADB6-DD6225EA1E9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{FCB55D75-E6A6-4066-A27B-982388CA1082}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F89-4619-ADB6-DD6225EA1E9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{B6515BF7-1297-47F9-B50E-E80E81ACE4F3}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F89-4619-ADB6-DD6225EA1E9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{FBFED861-6753-4854-BECF-E51198515553}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F89-4619-ADB6-DD6225EA1E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55.4</c:v>
                </c:pt>
              </c:numCache>
            </c:numRef>
          </c:xVal>
          <c:yVal>
            <c:numRef>
              <c:f>公会計指標分析・財政指標組合せ分析表!$BP$55:$DC$55</c:f>
              <c:numCache>
                <c:formatCode>#,##0.0;"▲ "#,##0.0</c:formatCode>
                <c:ptCount val="40"/>
                <c:pt idx="16">
                  <c:v>35.700000000000003</c:v>
                </c:pt>
                <c:pt idx="24">
                  <c:v>33.9</c:v>
                </c:pt>
              </c:numCache>
            </c:numRef>
          </c:yVal>
          <c:smooth val="0"/>
          <c:extLst>
            <c:ext xmlns:c16="http://schemas.microsoft.com/office/drawing/2014/chart" uri="{C3380CC4-5D6E-409C-BE32-E72D297353CC}">
              <c16:uniqueId val="{00000013-4F89-4619-ADB6-DD6225EA1E91}"/>
            </c:ext>
          </c:extLst>
        </c:ser>
        <c:dLbls>
          <c:showLegendKey val="0"/>
          <c:showVal val="1"/>
          <c:showCatName val="0"/>
          <c:showSerName val="0"/>
          <c:showPercent val="0"/>
          <c:showBubbleSize val="0"/>
        </c:dLbls>
        <c:axId val="46179840"/>
        <c:axId val="46181760"/>
      </c:scatterChart>
      <c:valAx>
        <c:axId val="46179840"/>
        <c:scaling>
          <c:orientation val="minMax"/>
          <c:max val="57.2"/>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3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{AF3F5920-896E-4F7D-9D8F-3C72A063DCFA}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D20-4A92-83E1-104EFDA6F2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{F03A0DE7-0BFC-4D76-BCB4-3F0068AA6786}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20-4A92-83E1-104EFDA6F2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{997CEE7D-9EC5-4B5A-8C52-93FB6424DABA}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20-4A92-83E1-104EFDA6F2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{40CA46E5-4262-4320-A55E-2EF0B6061377}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20-4A92-83E1-104EFDA6F2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{3D19ED18-217C-4EA3-B9A8-D93BF2A36FCB}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20-4A92-83E1-104EFDA6F20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{549889E9-23E0-4411-A75A-04798E65EE67}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D20-4A92-83E1-104EFDA6F20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{29243B08-B77E-4CCB-8C5F-3F43E6C84C66}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D20-4A92-83E1-104EFDA6F20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{C4C48E93-7326-42D9-A8E6-F14FB7296D03}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D20-4A92-83E1-104EFDA6F20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{0251F3DE-233C-42C5-ADA0-9A95C228DCBA}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D20-4A92-83E1-104EFDA6F2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5.9</c:v>
                </c:pt>
                <c:pt idx="16">
                  <c:v>5.3</c:v>
                </c:pt>
                <c:pt idx="24">
                  <c:v>5.0999999999999996</c:v>
                </c:pt>
                <c:pt idx="32">
                  <c:v>5.2</c:v>
                </c:pt>
              </c:numCache>
            </c:numRef>
          </c:xVal>
          <c:yVal>
            <c:numRef>
              <c:f>公会計指標分析・財政指標組合せ分析表!$BP$73:$DC$73</c:f>
              <c:numCache>
                <c:formatCode>#,##0.0;"▲ "#,##0.0</c:formatCode>
                <c:ptCount val="40"/>
                <c:pt idx="0">
                  <c:v>10.1</c:v>
                </c:pt>
                <c:pt idx="8">
                  <c:v>3.5</c:v>
                </c:pt>
              </c:numCache>
            </c:numRef>
          </c:yVal>
          <c:smooth val="0"/>
          <c:extLst>
            <c:ext xmlns:c16="http://schemas.microsoft.com/office/drawing/2014/chart" uri="{C3380CC4-5D6E-409C-BE32-E72D297353CC}">
              <c16:uniqueId val="{00000009-4D20-4A92-83E1-104EFDA6F2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{A6642C15-C272-4C22-8CF6-E18E6784C44E}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D20-4A92-83E1-104EFDA6F2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{A2A1273C-A888-40BB-9EFC-92A95787C560}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20-4A92-83E1-104EFDA6F2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{77371E0A-6176-4CA9-99CD-87E5F9416354}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20-4A92-83E1-104EFDA6F2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{63F0C7D0-6C21-4C95-9EA0-D6A7C71BCA92}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20-4A92-83E1-104EFDA6F2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{68A0795D-C871-43AE-ACEE-104016C3C5F8}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20-4A92-83E1-104EFDA6F20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{BFB5C1F3-BFDC-43DC-9DFE-0C017C9B1C60}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D20-4A92-83E1-104EFDA6F20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{00708B9C-ED5A-401A-982B-0775727550B1}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D20-4A92-83E1-104EFDA6F20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{EE11212C-5A7C-4538-88FD-A6F40FEE1677}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D20-4A92-83E1-104EFDA6F20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{F66B19AB-8D12-4704-BA48-EBB978BF44D4}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D20-4A92-83E1-104EFDA6F2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7.4</c:v>
                </c:pt>
                <c:pt idx="32">
                  <c:v>7</c:v>
                </c:pt>
              </c:numCache>
            </c:numRef>
          </c:xVal>
          <c:yVal>
            <c:numRef>
              <c:f>公会計指標分析・財政指標組合せ分析表!$BP$77:$DC$77</c:f>
              <c:numCache>
                <c:formatCode>#,##0.0;"▲ "#,##0.0</c:formatCode>
                <c:ptCount val="40"/>
                <c:pt idx="0">
                  <c:v>41.3</c:v>
                </c:pt>
                <c:pt idx="8">
                  <c:v>33</c:v>
                </c:pt>
                <c:pt idx="16">
                  <c:v>35.700000000000003</c:v>
                </c:pt>
                <c:pt idx="24">
                  <c:v>33.9</c:v>
                </c:pt>
                <c:pt idx="32">
                  <c:v>32.299999999999997</c:v>
                </c:pt>
              </c:numCache>
            </c:numRef>
          </c:yVal>
          <c:smooth val="0"/>
          <c:extLst>
            <c:ext xmlns:c16="http://schemas.microsoft.com/office/drawing/2014/chart" uri="{C3380CC4-5D6E-409C-BE32-E72D297353CC}">
              <c16:uniqueId val="{00000013-4D20-4A92-83E1-104EFDA6F200}"/>
            </c:ext>
          </c:extLst>
        </c:ser>
        <c:dLbls>
          <c:showLegendKey val="0"/>
          <c:showVal val="1"/>
          <c:showCatName val="0"/>
          <c:showSerName val="0"/>
          <c:showPercent val="0"/>
          <c:showBubbleSize val="0"/>
        </c:dLbls>
        <c:axId val="84219776"/>
        <c:axId val="84234240"/>
      </c:scatterChart>
      <c:valAx>
        <c:axId val="84219776"/>
        <c:scaling>
          <c:orientation val="minMax"/>
          <c:max val="10"/>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ongolian Baiti" panose="03000500000000000000" pitchFamily="66" charset="0"/>
              <a:ea typeface="ＭＳ Ｐゴシック" panose="020B0600070205080204" pitchFamily="50" charset="-128"/>
              <a:cs typeface="Mongolian Baiti" panose="03000500000000000000" pitchFamily="66" charset="0"/>
            </a:rPr>
            <a:t>　財政力指数は、前年度と同程度の水準となり、全国平均、県平均を上回っている。今後とも、市税の徴収率向上や企業誘致に取り組み、財政基盤の強化に努める。</a:t>
          </a:r>
          <a:endParaRPr lang="ja-JP" altLang="ja-JP" sz="1300">
            <a:effectLst/>
            <a:latin typeface="Mongolian Baiti" panose="03000500000000000000" pitchFamily="66" charset="0"/>
            <a:ea typeface="ＭＳ Ｐゴシック" panose="020B0600070205080204" pitchFamily="50" charset="-128"/>
            <a:cs typeface="Mongolian Baiti" panose="03000500000000000000" pitchFamily="66" charset="0"/>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29028</xdr:rowOff>
    </xdr:to>
    <xdr:cxnSp macro="">
      <xdr:nvCxnSpPr>
        <xdr:cNvPr id="66" name="直線コネクタ 65"/>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93435</xdr:rowOff>
    </xdr:to>
    <xdr:cxnSp macro="">
      <xdr:nvCxnSpPr>
        <xdr:cNvPr id="71" name="直線コネクタ 70"/>
        <xdr:cNvCxnSpPr/>
      </xdr:nvCxnSpPr>
      <xdr:spPr>
        <a:xfrm flipV="1">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2"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7" name="直線コネクタ 76"/>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82" name="テキスト ボックス 81"/>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前年度と同程度の水準となり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同水準を保っている。今後、事務事業の見直し等による歳出削減や市税等の歳入の確保に努める。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67</xdr:row>
      <xdr:rowOff>80010</xdr:rowOff>
    </xdr:to>
    <xdr:cxnSp macro="">
      <xdr:nvCxnSpPr>
        <xdr:cNvPr id="127" name="直線コネクタ 126"/>
        <xdr:cNvCxnSpPr/>
      </xdr:nvCxnSpPr>
      <xdr:spPr>
        <a:xfrm flipV="1">
          <a:off x="4953000" y="10061448"/>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8"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9" name="直線コネクタ 128"/>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30"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1" name="直線コネクタ 130"/>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63</xdr:row>
      <xdr:rowOff>148082</xdr:rowOff>
    </xdr:to>
    <xdr:cxnSp macro="">
      <xdr:nvCxnSpPr>
        <xdr:cNvPr id="132" name="直線コネクタ 131"/>
        <xdr:cNvCxnSpPr/>
      </xdr:nvCxnSpPr>
      <xdr:spPr>
        <a:xfrm>
          <a:off x="4114800" y="109301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3" name="財政構造の弾力性平均値テキスト"/>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4" name="フローチャート: 判断 133"/>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63</xdr:row>
      <xdr:rowOff>128778</xdr:rowOff>
    </xdr:to>
    <xdr:cxnSp macro="">
      <xdr:nvCxnSpPr>
        <xdr:cNvPr id="135" name="直線コネクタ 134"/>
        <xdr:cNvCxnSpPr/>
      </xdr:nvCxnSpPr>
      <xdr:spPr>
        <a:xfrm>
          <a:off x="3225800" y="1057300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62</xdr:row>
      <xdr:rowOff>58928</xdr:rowOff>
    </xdr:to>
    <xdr:cxnSp macro="">
      <xdr:nvCxnSpPr>
        <xdr:cNvPr id="138" name="直線コネクタ 137"/>
        <xdr:cNvCxnSpPr/>
      </xdr:nvCxnSpPr>
      <xdr:spPr>
        <a:xfrm flipV="1">
          <a:off x="2336800" y="105730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160274</xdr:rowOff>
    </xdr:from>
    <xdr:to>
      <xdr:col>15</xdr:col>
      <xdr:colOff>133350</xdr:colOff>
      <xdr:row>62</xdr:row>
      <xdr:rowOff>90424</xdr:rowOff>
    </xdr:to>
    <xdr:sp macro="" textlink="">
      <xdr:nvSpPr>
        <xdr:cNvPr id="139" name="フローチャート: 判断 138"/>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40" name="テキスト ボックス 139"/>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64</xdr:row>
      <xdr:rowOff>15240</xdr:rowOff>
    </xdr:to>
    <xdr:cxnSp macro="">
      <xdr:nvCxnSpPr>
        <xdr:cNvPr id="141" name="直線コネクタ 140"/>
        <xdr:cNvCxnSpPr/>
      </xdr:nvCxnSpPr>
      <xdr:spPr>
        <a:xfrm flipV="1">
          <a:off x="1447800" y="1068882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43" name="テキスト ボックス 142"/>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4" name="フローチャート: 判断 143"/>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45" name="テキスト ボックス 144"/>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1" name="楕円 150"/>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113809</xdr:rowOff>
    </xdr:from>
    <xdr:ext cx="762000" cy="259045"/>
    <xdr:sp macro="" textlink="">
      <xdr:nvSpPr>
        <xdr:cNvPr id="152" name="財政構造の弾力性該当値テキスト"/>
        <xdr:cNvSpPr txBox="1"/>
      </xdr:nvSpPr>
      <xdr:spPr>
        <a:xfrm>
          <a:off x="50419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3" name="楕円 152"/>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4" name="テキスト ボックス 15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55" name="楕円 154"/>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4081</xdr:rowOff>
    </xdr:from>
    <xdr:ext cx="762000" cy="259045"/>
    <xdr:sp macro="" textlink="">
      <xdr:nvSpPr>
        <xdr:cNvPr id="156" name="テキスト ボックス 155"/>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7" name="楕円 156"/>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119905</xdr:rowOff>
    </xdr:from>
    <xdr:ext cx="762000" cy="259045"/>
    <xdr:sp macro="" textlink="">
      <xdr:nvSpPr>
        <xdr:cNvPr id="158" name="テキスト ボックス 157"/>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9" name="楕円 158"/>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60" name="テキスト ボックス 159"/>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定員管理の徹底などにより、人件費・物件費ともに抑制されており、類似団体中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位となっている。今後もこの水準を維持するため、職員の定員適正化計画の推進を図るとともに、事務的経費及び公共施設等の管理経費の節減に努める。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78274</xdr:rowOff>
    </xdr:from>
    <xdr:to>
      <xdr:col>23</xdr:col>
      <xdr:colOff>133350</xdr:colOff>
      <xdr:row>89</xdr:row>
      <xdr:rowOff>23490</xdr:rowOff>
    </xdr:to>
    <xdr:cxnSp macro="">
      <xdr:nvCxnSpPr>
        <xdr:cNvPr id="186" name="直線コネクタ 185"/>
        <xdr:cNvCxnSpPr/>
      </xdr:nvCxnSpPr>
      <xdr:spPr>
        <a:xfrm flipV="1">
          <a:off x="4953000" y="13965724"/>
          <a:ext cx="0" cy="1316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167017</xdr:rowOff>
    </xdr:from>
    <xdr:ext cx="762000" cy="259045"/>
    <xdr:sp macro="" textlink="">
      <xdr:nvSpPr>
        <xdr:cNvPr id="187" name="人件費・物件費等の状況最小値テキスト"/>
        <xdr:cNvSpPr txBox="1"/>
      </xdr:nvSpPr>
      <xdr:spPr>
        <a:xfrm>
          <a:off x="5041900" y="1525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23490</xdr:rowOff>
    </xdr:from>
    <xdr:to>
      <xdr:col>24</xdr:col>
      <xdr:colOff>12700</xdr:colOff>
      <xdr:row>89</xdr:row>
      <xdr:rowOff>23490</xdr:rowOff>
    </xdr:to>
    <xdr:cxnSp macro="">
      <xdr:nvCxnSpPr>
        <xdr:cNvPr id="188" name="直線コネクタ 187"/>
        <xdr:cNvCxnSpPr/>
      </xdr:nvCxnSpPr>
      <xdr:spPr>
        <a:xfrm>
          <a:off x="4864100" y="1528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164651</xdr:rowOff>
    </xdr:from>
    <xdr:ext cx="762000" cy="259045"/>
    <xdr:sp macro="" textlink="">
      <xdr:nvSpPr>
        <xdr:cNvPr id="189" name="人件費・物件費等の状況最大値テキスト"/>
        <xdr:cNvSpPr txBox="1"/>
      </xdr:nvSpPr>
      <xdr:spPr>
        <a:xfrm>
          <a:off x="5041900" y="137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78274</xdr:rowOff>
    </xdr:from>
    <xdr:to>
      <xdr:col>24</xdr:col>
      <xdr:colOff>12700</xdr:colOff>
      <xdr:row>81</xdr:row>
      <xdr:rowOff>78274</xdr:rowOff>
    </xdr:to>
    <xdr:cxnSp macro="">
      <xdr:nvCxnSpPr>
        <xdr:cNvPr id="190" name="直線コネクタ 189"/>
        <xdr:cNvCxnSpPr/>
      </xdr:nvCxnSpPr>
      <xdr:spPr>
        <a:xfrm>
          <a:off x="4864100" y="13965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73406</xdr:rowOff>
    </xdr:from>
    <xdr:to>
      <xdr:col>23</xdr:col>
      <xdr:colOff>133350</xdr:colOff>
      <xdr:row>81</xdr:row>
      <xdr:rowOff>80144</xdr:rowOff>
    </xdr:to>
    <xdr:cxnSp macro="">
      <xdr:nvCxnSpPr>
        <xdr:cNvPr id="191" name="直線コネクタ 190"/>
        <xdr:cNvCxnSpPr/>
      </xdr:nvCxnSpPr>
      <xdr:spPr>
        <a:xfrm>
          <a:off x="4114800" y="13960856"/>
          <a:ext cx="8382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141104</xdr:rowOff>
    </xdr:from>
    <xdr:ext cx="762000" cy="259045"/>
    <xdr:sp macro="" textlink="">
      <xdr:nvSpPr>
        <xdr:cNvPr id="192" name="人件費・物件費等の状況平均値テキスト"/>
        <xdr:cNvSpPr txBox="1"/>
      </xdr:nvSpPr>
      <xdr:spPr>
        <a:xfrm>
          <a:off x="5041900" y="14200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169027</xdr:rowOff>
    </xdr:from>
    <xdr:to>
      <xdr:col>23</xdr:col>
      <xdr:colOff>184150</xdr:colOff>
      <xdr:row>83</xdr:row>
      <xdr:rowOff>99177</xdr:rowOff>
    </xdr:to>
    <xdr:sp macro="" textlink="">
      <xdr:nvSpPr>
        <xdr:cNvPr id="193" name="フローチャート: 判断 192"/>
        <xdr:cNvSpPr/>
      </xdr:nvSpPr>
      <xdr:spPr>
        <a:xfrm>
          <a:off x="4902200" y="142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73406</xdr:rowOff>
    </xdr:from>
    <xdr:to>
      <xdr:col>19</xdr:col>
      <xdr:colOff>133350</xdr:colOff>
      <xdr:row>81</xdr:row>
      <xdr:rowOff>77219</xdr:rowOff>
    </xdr:to>
    <xdr:cxnSp macro="">
      <xdr:nvCxnSpPr>
        <xdr:cNvPr id="194" name="直線コネクタ 193"/>
        <xdr:cNvCxnSpPr/>
      </xdr:nvCxnSpPr>
      <xdr:spPr>
        <a:xfrm flipV="1">
          <a:off x="3225800" y="13960856"/>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158645</xdr:rowOff>
    </xdr:from>
    <xdr:to>
      <xdr:col>19</xdr:col>
      <xdr:colOff>184150</xdr:colOff>
      <xdr:row>83</xdr:row>
      <xdr:rowOff>88795</xdr:rowOff>
    </xdr:to>
    <xdr:sp macro="" textlink="">
      <xdr:nvSpPr>
        <xdr:cNvPr id="195" name="フローチャート: 判断 194"/>
        <xdr:cNvSpPr/>
      </xdr:nvSpPr>
      <xdr:spPr>
        <a:xfrm>
          <a:off x="40640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73572</xdr:rowOff>
    </xdr:from>
    <xdr:ext cx="736600" cy="259045"/>
    <xdr:sp macro="" textlink="">
      <xdr:nvSpPr>
        <xdr:cNvPr id="196" name="テキスト ボックス 195"/>
        <xdr:cNvSpPr txBox="1"/>
      </xdr:nvSpPr>
      <xdr:spPr>
        <a:xfrm>
          <a:off x="3733800" y="14303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71656</xdr:rowOff>
    </xdr:from>
    <xdr:to>
      <xdr:col>15</xdr:col>
      <xdr:colOff>82550</xdr:colOff>
      <xdr:row>81</xdr:row>
      <xdr:rowOff>77219</xdr:rowOff>
    </xdr:to>
    <xdr:cxnSp macro="">
      <xdr:nvCxnSpPr>
        <xdr:cNvPr id="197" name="直線コネクタ 196"/>
        <xdr:cNvCxnSpPr/>
      </xdr:nvCxnSpPr>
      <xdr:spPr>
        <a:xfrm>
          <a:off x="2336800" y="13959106"/>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25766</xdr:rowOff>
    </xdr:from>
    <xdr:to>
      <xdr:col>15</xdr:col>
      <xdr:colOff>133350</xdr:colOff>
      <xdr:row>83</xdr:row>
      <xdr:rowOff>127366</xdr:rowOff>
    </xdr:to>
    <xdr:sp macro="" textlink="">
      <xdr:nvSpPr>
        <xdr:cNvPr id="198" name="フローチャート: 判断 197"/>
        <xdr:cNvSpPr/>
      </xdr:nvSpPr>
      <xdr:spPr>
        <a:xfrm>
          <a:off x="3175000" y="142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112143</xdr:rowOff>
    </xdr:from>
    <xdr:ext cx="762000" cy="259045"/>
    <xdr:sp macro="" textlink="">
      <xdr:nvSpPr>
        <xdr:cNvPr id="199" name="テキスト ボックス 198"/>
        <xdr:cNvSpPr txBox="1"/>
      </xdr:nvSpPr>
      <xdr:spPr>
        <a:xfrm>
          <a:off x="2844800" y="143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58613</xdr:rowOff>
    </xdr:from>
    <xdr:to>
      <xdr:col>11</xdr:col>
      <xdr:colOff>31750</xdr:colOff>
      <xdr:row>81</xdr:row>
      <xdr:rowOff>71656</xdr:rowOff>
    </xdr:to>
    <xdr:cxnSp macro="">
      <xdr:nvCxnSpPr>
        <xdr:cNvPr id="200" name="直線コネクタ 199"/>
        <xdr:cNvCxnSpPr/>
      </xdr:nvCxnSpPr>
      <xdr:spPr>
        <a:xfrm>
          <a:off x="1447800" y="13946063"/>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103646</xdr:rowOff>
    </xdr:from>
    <xdr:to>
      <xdr:col>11</xdr:col>
      <xdr:colOff>82550</xdr:colOff>
      <xdr:row>83</xdr:row>
      <xdr:rowOff>33796</xdr:rowOff>
    </xdr:to>
    <xdr:sp macro="" textlink="">
      <xdr:nvSpPr>
        <xdr:cNvPr id="201" name="フローチャート: 判断 200"/>
        <xdr:cNvSpPr/>
      </xdr:nvSpPr>
      <xdr:spPr>
        <a:xfrm>
          <a:off x="2286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18573</xdr:rowOff>
    </xdr:from>
    <xdr:ext cx="762000" cy="259045"/>
    <xdr:sp macro="" textlink="">
      <xdr:nvSpPr>
        <xdr:cNvPr id="202" name="テキスト ボックス 201"/>
        <xdr:cNvSpPr txBox="1"/>
      </xdr:nvSpPr>
      <xdr:spPr>
        <a:xfrm>
          <a:off x="1955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92304</xdr:rowOff>
    </xdr:from>
    <xdr:to>
      <xdr:col>7</xdr:col>
      <xdr:colOff>31750</xdr:colOff>
      <xdr:row>83</xdr:row>
      <xdr:rowOff>22454</xdr:rowOff>
    </xdr:to>
    <xdr:sp macro="" textlink="">
      <xdr:nvSpPr>
        <xdr:cNvPr id="203" name="フローチャート: 判断 202"/>
        <xdr:cNvSpPr/>
      </xdr:nvSpPr>
      <xdr:spPr>
        <a:xfrm>
          <a:off x="1397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7231</xdr:rowOff>
    </xdr:from>
    <xdr:ext cx="762000" cy="259045"/>
    <xdr:sp macro="" textlink="">
      <xdr:nvSpPr>
        <xdr:cNvPr id="204" name="テキスト ボックス 203"/>
        <xdr:cNvSpPr txBox="1"/>
      </xdr:nvSpPr>
      <xdr:spPr>
        <a:xfrm>
          <a:off x="1066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29344</xdr:rowOff>
    </xdr:from>
    <xdr:to>
      <xdr:col>23</xdr:col>
      <xdr:colOff>184150</xdr:colOff>
      <xdr:row>81</xdr:row>
      <xdr:rowOff>130944</xdr:rowOff>
    </xdr:to>
    <xdr:sp macro="" textlink="">
      <xdr:nvSpPr>
        <xdr:cNvPr id="210" name="楕円 209"/>
        <xdr:cNvSpPr/>
      </xdr:nvSpPr>
      <xdr:spPr>
        <a:xfrm>
          <a:off x="4902200" y="139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122071</xdr:rowOff>
    </xdr:from>
    <xdr:ext cx="762000" cy="259045"/>
    <xdr:sp macro="" textlink="">
      <xdr:nvSpPr>
        <xdr:cNvPr id="211" name="人件費・物件費等の状況該当値テキスト"/>
        <xdr:cNvSpPr txBox="1"/>
      </xdr:nvSpPr>
      <xdr:spPr>
        <a:xfrm>
          <a:off x="5041900" y="1383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22606</xdr:rowOff>
    </xdr:from>
    <xdr:to>
      <xdr:col>19</xdr:col>
      <xdr:colOff>184150</xdr:colOff>
      <xdr:row>81</xdr:row>
      <xdr:rowOff>124206</xdr:rowOff>
    </xdr:to>
    <xdr:sp macro="" textlink="">
      <xdr:nvSpPr>
        <xdr:cNvPr id="212" name="楕円 211"/>
        <xdr:cNvSpPr/>
      </xdr:nvSpPr>
      <xdr:spPr>
        <a:xfrm>
          <a:off x="4064000" y="139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134383</xdr:rowOff>
    </xdr:from>
    <xdr:ext cx="736600" cy="259045"/>
    <xdr:sp macro="" textlink="">
      <xdr:nvSpPr>
        <xdr:cNvPr id="213" name="テキスト ボックス 212"/>
        <xdr:cNvSpPr txBox="1"/>
      </xdr:nvSpPr>
      <xdr:spPr>
        <a:xfrm>
          <a:off x="3733800" y="1367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26419</xdr:rowOff>
    </xdr:from>
    <xdr:to>
      <xdr:col>15</xdr:col>
      <xdr:colOff>133350</xdr:colOff>
      <xdr:row>81</xdr:row>
      <xdr:rowOff>128019</xdr:rowOff>
    </xdr:to>
    <xdr:sp macro="" textlink="">
      <xdr:nvSpPr>
        <xdr:cNvPr id="214" name="楕円 213"/>
        <xdr:cNvSpPr/>
      </xdr:nvSpPr>
      <xdr:spPr>
        <a:xfrm>
          <a:off x="3175000" y="1391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138196</xdr:rowOff>
    </xdr:from>
    <xdr:ext cx="762000" cy="259045"/>
    <xdr:sp macro="" textlink="">
      <xdr:nvSpPr>
        <xdr:cNvPr id="215" name="テキスト ボックス 214"/>
        <xdr:cNvSpPr txBox="1"/>
      </xdr:nvSpPr>
      <xdr:spPr>
        <a:xfrm>
          <a:off x="2844800" y="1368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20856</xdr:rowOff>
    </xdr:from>
    <xdr:to>
      <xdr:col>11</xdr:col>
      <xdr:colOff>82550</xdr:colOff>
      <xdr:row>81</xdr:row>
      <xdr:rowOff>122456</xdr:rowOff>
    </xdr:to>
    <xdr:sp macro="" textlink="">
      <xdr:nvSpPr>
        <xdr:cNvPr id="216" name="楕円 215"/>
        <xdr:cNvSpPr/>
      </xdr:nvSpPr>
      <xdr:spPr>
        <a:xfrm>
          <a:off x="2286000" y="139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132633</xdr:rowOff>
    </xdr:from>
    <xdr:ext cx="762000" cy="259045"/>
    <xdr:sp macro="" textlink="">
      <xdr:nvSpPr>
        <xdr:cNvPr id="217" name="テキスト ボックス 216"/>
        <xdr:cNvSpPr txBox="1"/>
      </xdr:nvSpPr>
      <xdr:spPr>
        <a:xfrm>
          <a:off x="1955800" y="1367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7813</xdr:rowOff>
    </xdr:from>
    <xdr:to>
      <xdr:col>7</xdr:col>
      <xdr:colOff>31750</xdr:colOff>
      <xdr:row>81</xdr:row>
      <xdr:rowOff>109413</xdr:rowOff>
    </xdr:to>
    <xdr:sp macro="" textlink="">
      <xdr:nvSpPr>
        <xdr:cNvPr id="218" name="楕円 217"/>
        <xdr:cNvSpPr/>
      </xdr:nvSpPr>
      <xdr:spPr>
        <a:xfrm>
          <a:off x="1397000" y="138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119590</xdr:rowOff>
    </xdr:from>
    <xdr:ext cx="762000" cy="259045"/>
    <xdr:sp macro="" textlink="">
      <xdr:nvSpPr>
        <xdr:cNvPr id="219" name="テキスト ボックス 218"/>
        <xdr:cNvSpPr txBox="1"/>
      </xdr:nvSpPr>
      <xdr:spPr>
        <a:xfrm>
          <a:off x="1066800" y="1366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ポイント上回っているが、全国市平均と同程度であり、今後も指数の動向に注視しつつ、給与体系や職員手当などの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より一層の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の数値は給与実態調査未公表のため、前年度数値を引用している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48" name="直線コネクタ 247"/>
        <xdr:cNvCxnSpPr/>
      </xdr:nvCxnSpPr>
      <xdr:spPr>
        <a:xfrm flipV="1">
          <a:off x="17018000" y="140620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49"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0" name="直線コネクタ 249"/>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1"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2" name="直線コネクタ 251"/>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88</xdr:row>
      <xdr:rowOff>160866</xdr:rowOff>
    </xdr:to>
    <xdr:cxnSp macro="">
      <xdr:nvCxnSpPr>
        <xdr:cNvPr id="253" name="直線コネクタ 252"/>
        <xdr:cNvCxnSpPr/>
      </xdr:nvCxnSpPr>
      <xdr:spPr>
        <a:xfrm>
          <a:off x="16179800" y="15248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56743</xdr:rowOff>
    </xdr:from>
    <xdr:ext cx="762000" cy="259045"/>
    <xdr:sp macro="" textlink="">
      <xdr:nvSpPr>
        <xdr:cNvPr id="254" name="給与水準   （国との比較）平均値テキスト"/>
        <xdr:cNvSpPr txBox="1"/>
      </xdr:nvSpPr>
      <xdr:spPr>
        <a:xfrm>
          <a:off x="17106900" y="14801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5" name="フローチャート: 判断 254"/>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160866</xdr:rowOff>
    </xdr:to>
    <xdr:cxnSp macro="">
      <xdr:nvCxnSpPr>
        <xdr:cNvPr id="256" name="直線コネクタ 255"/>
        <xdr:cNvCxnSpPr/>
      </xdr:nvCxnSpPr>
      <xdr:spPr>
        <a:xfrm>
          <a:off x="15290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7" name="フローチャート: 判断 256"/>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8" name="テキスト ボックス 257"/>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140759</xdr:rowOff>
    </xdr:to>
    <xdr:cxnSp macro="">
      <xdr:nvCxnSpPr>
        <xdr:cNvPr id="259" name="直線コネクタ 258"/>
        <xdr:cNvCxnSpPr/>
      </xdr:nvCxnSpPr>
      <xdr:spPr>
        <a:xfrm flipV="1">
          <a:off x="14401800" y="152082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0" name="フローチャート: 判断 259"/>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60977</xdr:rowOff>
    </xdr:from>
    <xdr:ext cx="762000" cy="259045"/>
    <xdr:sp macro="" textlink="">
      <xdr:nvSpPr>
        <xdr:cNvPr id="261" name="テキスト ボックス 260"/>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140759</xdr:rowOff>
    </xdr:from>
    <xdr:to>
      <xdr:col>68</xdr:col>
      <xdr:colOff>152400</xdr:colOff>
      <xdr:row>89</xdr:row>
      <xdr:rowOff>49741</xdr:rowOff>
    </xdr:to>
    <xdr:cxnSp macro="">
      <xdr:nvCxnSpPr>
        <xdr:cNvPr id="262" name="直線コネクタ 261"/>
        <xdr:cNvCxnSpPr/>
      </xdr:nvCxnSpPr>
      <xdr:spPr>
        <a:xfrm flipV="1">
          <a:off x="13512800" y="152283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3" name="フローチャート: 判断 262"/>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4" name="テキスト ボックス 263"/>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65" name="フローチャート: 判断 264"/>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66" name="テキスト ボックス 265"/>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2" name="楕円 271"/>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3"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4" name="楕円 273"/>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5" name="テキスト ボックス 274"/>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6" name="楕円 275"/>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7" name="テキスト ボックス 276"/>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78" name="楕円 277"/>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79" name="テキスト ボックス 278"/>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170391</xdr:rowOff>
    </xdr:from>
    <xdr:to>
      <xdr:col>64</xdr:col>
      <xdr:colOff>152400</xdr:colOff>
      <xdr:row>89</xdr:row>
      <xdr:rowOff>100541</xdr:rowOff>
    </xdr:to>
    <xdr:sp macro="" textlink="">
      <xdr:nvSpPr>
        <xdr:cNvPr id="280" name="楕円 279"/>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85318</xdr:rowOff>
    </xdr:from>
    <xdr:ext cx="762000" cy="259045"/>
    <xdr:sp macro="" textlink="">
      <xdr:nvSpPr>
        <xdr:cNvPr id="281" name="テキスト ボックス 280"/>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類似団体中最も少ない職員数となっており、今後も定員の適正化計画に基づき、計画的な職員数の管理に努めていく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94297</xdr:rowOff>
    </xdr:from>
    <xdr:to>
      <xdr:col>81</xdr:col>
      <xdr:colOff>44450</xdr:colOff>
      <xdr:row>66</xdr:row>
      <xdr:rowOff>44344</xdr:rowOff>
    </xdr:to>
    <xdr:cxnSp macro="">
      <xdr:nvCxnSpPr>
        <xdr:cNvPr id="311" name="直線コネクタ 310"/>
        <xdr:cNvCxnSpPr/>
      </xdr:nvCxnSpPr>
      <xdr:spPr>
        <a:xfrm flipV="1">
          <a:off x="17018000" y="1020984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16421</xdr:rowOff>
    </xdr:from>
    <xdr:ext cx="762000" cy="259045"/>
    <xdr:sp macro="" textlink="">
      <xdr:nvSpPr>
        <xdr:cNvPr id="312" name="定員管理の状況最小値テキスト"/>
        <xdr:cNvSpPr txBox="1"/>
      </xdr:nvSpPr>
      <xdr:spPr>
        <a:xfrm>
          <a:off x="17106900" y="113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44344</xdr:rowOff>
    </xdr:from>
    <xdr:to>
      <xdr:col>81</xdr:col>
      <xdr:colOff>133350</xdr:colOff>
      <xdr:row>66</xdr:row>
      <xdr:rowOff>44344</xdr:rowOff>
    </xdr:to>
    <xdr:cxnSp macro="">
      <xdr:nvCxnSpPr>
        <xdr:cNvPr id="313" name="直線コネクタ 312"/>
        <xdr:cNvCxnSpPr/>
      </xdr:nvCxnSpPr>
      <xdr:spPr>
        <a:xfrm>
          <a:off x="16929100" y="1136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9224</xdr:rowOff>
    </xdr:from>
    <xdr:ext cx="762000" cy="259045"/>
    <xdr:sp macro="" textlink="">
      <xdr:nvSpPr>
        <xdr:cNvPr id="314"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94297</xdr:rowOff>
    </xdr:from>
    <xdr:to>
      <xdr:col>81</xdr:col>
      <xdr:colOff>133350</xdr:colOff>
      <xdr:row>59</xdr:row>
      <xdr:rowOff>94297</xdr:rowOff>
    </xdr:to>
    <xdr:cxnSp macro="">
      <xdr:nvCxnSpPr>
        <xdr:cNvPr id="315" name="直線コネクタ 314"/>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92287</xdr:rowOff>
    </xdr:from>
    <xdr:to>
      <xdr:col>81</xdr:col>
      <xdr:colOff>44450</xdr:colOff>
      <xdr:row>59</xdr:row>
      <xdr:rowOff>94297</xdr:rowOff>
    </xdr:to>
    <xdr:cxnSp macro="">
      <xdr:nvCxnSpPr>
        <xdr:cNvPr id="316" name="直線コネクタ 315"/>
        <xdr:cNvCxnSpPr/>
      </xdr:nvCxnSpPr>
      <xdr:spPr>
        <a:xfrm>
          <a:off x="16179800" y="10207837"/>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171361</xdr:rowOff>
    </xdr:from>
    <xdr:ext cx="762000" cy="259045"/>
    <xdr:sp macro="" textlink="">
      <xdr:nvSpPr>
        <xdr:cNvPr id="317" name="定員管理の状況平均値テキスト"/>
        <xdr:cNvSpPr txBox="1"/>
      </xdr:nvSpPr>
      <xdr:spPr>
        <a:xfrm>
          <a:off x="17106900" y="10629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18" name="フローチャート: 判断 317"/>
        <xdr:cNvSpPr/>
      </xdr:nvSpPr>
      <xdr:spPr>
        <a:xfrm>
          <a:off x="16967200" y="1065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92287</xdr:rowOff>
    </xdr:from>
    <xdr:to>
      <xdr:col>77</xdr:col>
      <xdr:colOff>44450</xdr:colOff>
      <xdr:row>59</xdr:row>
      <xdr:rowOff>102341</xdr:rowOff>
    </xdr:to>
    <xdr:cxnSp macro="">
      <xdr:nvCxnSpPr>
        <xdr:cNvPr id="319" name="直線コネクタ 318"/>
        <xdr:cNvCxnSpPr/>
      </xdr:nvCxnSpPr>
      <xdr:spPr>
        <a:xfrm flipV="1">
          <a:off x="15290800" y="1020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0" name="フローチャート: 判断 319"/>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21" name="テキスト ボックス 320"/>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86254</xdr:rowOff>
    </xdr:from>
    <xdr:to>
      <xdr:col>72</xdr:col>
      <xdr:colOff>203200</xdr:colOff>
      <xdr:row>59</xdr:row>
      <xdr:rowOff>102341</xdr:rowOff>
    </xdr:to>
    <xdr:cxnSp macro="">
      <xdr:nvCxnSpPr>
        <xdr:cNvPr id="322" name="直線コネクタ 321"/>
        <xdr:cNvCxnSpPr/>
      </xdr:nvCxnSpPr>
      <xdr:spPr>
        <a:xfrm>
          <a:off x="14401800" y="1020180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3" name="フローチャート: 判断 322"/>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24" name="テキスト ボックス 323"/>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86254</xdr:rowOff>
    </xdr:from>
    <xdr:to>
      <xdr:col>68</xdr:col>
      <xdr:colOff>152400</xdr:colOff>
      <xdr:row>59</xdr:row>
      <xdr:rowOff>94297</xdr:rowOff>
    </xdr:to>
    <xdr:cxnSp macro="">
      <xdr:nvCxnSpPr>
        <xdr:cNvPr id="325" name="直線コネクタ 324"/>
        <xdr:cNvCxnSpPr/>
      </xdr:nvCxnSpPr>
      <xdr:spPr>
        <a:xfrm flipV="1">
          <a:off x="13512800" y="102018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6" name="フローチャート: 判断 325"/>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7" name="テキスト ボックス 326"/>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28" name="フローチャート: 判断 327"/>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29" name="テキスト ボックス 328"/>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43497</xdr:rowOff>
    </xdr:from>
    <xdr:to>
      <xdr:col>81</xdr:col>
      <xdr:colOff>95250</xdr:colOff>
      <xdr:row>59</xdr:row>
      <xdr:rowOff>145097</xdr:rowOff>
    </xdr:to>
    <xdr:sp macro="" textlink="">
      <xdr:nvSpPr>
        <xdr:cNvPr id="335" name="楕円 334"/>
        <xdr:cNvSpPr/>
      </xdr:nvSpPr>
      <xdr:spPr>
        <a:xfrm>
          <a:off x="169672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136224</xdr:rowOff>
    </xdr:from>
    <xdr:ext cx="762000" cy="259045"/>
    <xdr:sp macro="" textlink="">
      <xdr:nvSpPr>
        <xdr:cNvPr id="336" name="定員管理の状況該当値テキスト"/>
        <xdr:cNvSpPr txBox="1"/>
      </xdr:nvSpPr>
      <xdr:spPr>
        <a:xfrm>
          <a:off x="17106900" y="1008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41487</xdr:rowOff>
    </xdr:from>
    <xdr:to>
      <xdr:col>77</xdr:col>
      <xdr:colOff>95250</xdr:colOff>
      <xdr:row>59</xdr:row>
      <xdr:rowOff>143087</xdr:rowOff>
    </xdr:to>
    <xdr:sp macro="" textlink="">
      <xdr:nvSpPr>
        <xdr:cNvPr id="337" name="楕円 336"/>
        <xdr:cNvSpPr/>
      </xdr:nvSpPr>
      <xdr:spPr>
        <a:xfrm>
          <a:off x="16129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153264</xdr:rowOff>
    </xdr:from>
    <xdr:ext cx="736600" cy="259045"/>
    <xdr:sp macro="" textlink="">
      <xdr:nvSpPr>
        <xdr:cNvPr id="338" name="テキスト ボックス 337"/>
        <xdr:cNvSpPr txBox="1"/>
      </xdr:nvSpPr>
      <xdr:spPr>
        <a:xfrm>
          <a:off x="15798800" y="992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51541</xdr:rowOff>
    </xdr:from>
    <xdr:to>
      <xdr:col>73</xdr:col>
      <xdr:colOff>44450</xdr:colOff>
      <xdr:row>59</xdr:row>
      <xdr:rowOff>153141</xdr:rowOff>
    </xdr:to>
    <xdr:sp macro="" textlink="">
      <xdr:nvSpPr>
        <xdr:cNvPr id="339" name="楕円 338"/>
        <xdr:cNvSpPr/>
      </xdr:nvSpPr>
      <xdr:spPr>
        <a:xfrm>
          <a:off x="152400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163318</xdr:rowOff>
    </xdr:from>
    <xdr:ext cx="762000" cy="259045"/>
    <xdr:sp macro="" textlink="">
      <xdr:nvSpPr>
        <xdr:cNvPr id="340" name="テキスト ボックス 339"/>
        <xdr:cNvSpPr txBox="1"/>
      </xdr:nvSpPr>
      <xdr:spPr>
        <a:xfrm>
          <a:off x="14909800" y="993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35454</xdr:rowOff>
    </xdr:from>
    <xdr:to>
      <xdr:col>68</xdr:col>
      <xdr:colOff>203200</xdr:colOff>
      <xdr:row>59</xdr:row>
      <xdr:rowOff>137054</xdr:rowOff>
    </xdr:to>
    <xdr:sp macro="" textlink="">
      <xdr:nvSpPr>
        <xdr:cNvPr id="341" name="楕円 340"/>
        <xdr:cNvSpPr/>
      </xdr:nvSpPr>
      <xdr:spPr>
        <a:xfrm>
          <a:off x="14351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147231</xdr:rowOff>
    </xdr:from>
    <xdr:ext cx="762000" cy="259045"/>
    <xdr:sp macro="" textlink="">
      <xdr:nvSpPr>
        <xdr:cNvPr id="342" name="テキスト ボックス 341"/>
        <xdr:cNvSpPr txBox="1"/>
      </xdr:nvSpPr>
      <xdr:spPr>
        <a:xfrm>
          <a:off x="14020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43497</xdr:rowOff>
    </xdr:from>
    <xdr:to>
      <xdr:col>64</xdr:col>
      <xdr:colOff>152400</xdr:colOff>
      <xdr:row>59</xdr:row>
      <xdr:rowOff>145097</xdr:rowOff>
    </xdr:to>
    <xdr:sp macro="" textlink="">
      <xdr:nvSpPr>
        <xdr:cNvPr id="343" name="楕円 342"/>
        <xdr:cNvSpPr/>
      </xdr:nvSpPr>
      <xdr:spPr>
        <a:xfrm>
          <a:off x="13462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155274</xdr:rowOff>
    </xdr:from>
    <xdr:ext cx="762000" cy="259045"/>
    <xdr:sp macro="" textlink="">
      <xdr:nvSpPr>
        <xdr:cNvPr id="344" name="テキスト ボックス 343"/>
        <xdr:cNvSpPr txBox="1"/>
      </xdr:nvSpPr>
      <xdr:spPr>
        <a:xfrm>
          <a:off x="13131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市債発行額の抑制に努めたことにより比率は減少傾向にある。庁舎建設や学校施設整備などの大規模事業の実施により元利償還金が増加することが見込まれるため、事業の適正な執行に努める。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24342</xdr:rowOff>
    </xdr:to>
    <xdr:cxnSp macro="">
      <xdr:nvCxnSpPr>
        <xdr:cNvPr id="374" name="直線コネクタ 373"/>
        <xdr:cNvCxnSpPr/>
      </xdr:nvCxnSpPr>
      <xdr:spPr>
        <a:xfrm flipV="1">
          <a:off x="17018000" y="6140450"/>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167869</xdr:rowOff>
    </xdr:from>
    <xdr:ext cx="762000" cy="259045"/>
    <xdr:sp macro="" textlink="">
      <xdr:nvSpPr>
        <xdr:cNvPr id="375"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24342</xdr:rowOff>
    </xdr:from>
    <xdr:to>
      <xdr:col>81</xdr:col>
      <xdr:colOff>133350</xdr:colOff>
      <xdr:row>44</xdr:row>
      <xdr:rowOff>24342</xdr:rowOff>
    </xdr:to>
    <xdr:cxnSp macro="">
      <xdr:nvCxnSpPr>
        <xdr:cNvPr id="376" name="直線コネクタ 375"/>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8" name="直線コネクタ 37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78317</xdr:rowOff>
    </xdr:to>
    <xdr:cxnSp macro="">
      <xdr:nvCxnSpPr>
        <xdr:cNvPr id="379" name="直線コネクタ 378"/>
        <xdr:cNvCxnSpPr/>
      </xdr:nvCxnSpPr>
      <xdr:spPr>
        <a:xfrm>
          <a:off x="16179800" y="64018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18644</xdr:rowOff>
    </xdr:from>
    <xdr:ext cx="762000" cy="259045"/>
    <xdr:sp macro="" textlink="">
      <xdr:nvSpPr>
        <xdr:cNvPr id="380"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1" name="フローチャート: 判断 380"/>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98425</xdr:rowOff>
    </xdr:to>
    <xdr:cxnSp macro="">
      <xdr:nvCxnSpPr>
        <xdr:cNvPr id="382" name="直線コネクタ 381"/>
        <xdr:cNvCxnSpPr/>
      </xdr:nvCxnSpPr>
      <xdr:spPr>
        <a:xfrm flipV="1">
          <a:off x="15290800" y="64018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4" name="テキスト ボックス 383"/>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98425</xdr:rowOff>
    </xdr:from>
    <xdr:to>
      <xdr:col>72</xdr:col>
      <xdr:colOff>203200</xdr:colOff>
      <xdr:row>38</xdr:row>
      <xdr:rowOff>47625</xdr:rowOff>
    </xdr:to>
    <xdr:cxnSp macro="">
      <xdr:nvCxnSpPr>
        <xdr:cNvPr id="385" name="直線コネクタ 384"/>
        <xdr:cNvCxnSpPr/>
      </xdr:nvCxnSpPr>
      <xdr:spPr>
        <a:xfrm flipV="1">
          <a:off x="14401800" y="64420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47625</xdr:rowOff>
    </xdr:from>
    <xdr:to>
      <xdr:col>68</xdr:col>
      <xdr:colOff>152400</xdr:colOff>
      <xdr:row>39</xdr:row>
      <xdr:rowOff>117475</xdr:rowOff>
    </xdr:to>
    <xdr:cxnSp macro="">
      <xdr:nvCxnSpPr>
        <xdr:cNvPr id="388" name="直線コネクタ 387"/>
        <xdr:cNvCxnSpPr/>
      </xdr:nvCxnSpPr>
      <xdr:spPr>
        <a:xfrm flipV="1">
          <a:off x="13512800" y="656272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5292</xdr:rowOff>
    </xdr:from>
    <xdr:to>
      <xdr:col>68</xdr:col>
      <xdr:colOff>203200</xdr:colOff>
      <xdr:row>41</xdr:row>
      <xdr:rowOff>106892</xdr:rowOff>
    </xdr:to>
    <xdr:sp macro="" textlink="">
      <xdr:nvSpPr>
        <xdr:cNvPr id="389" name="フローチャート: 判断 388"/>
        <xdr:cNvSpPr/>
      </xdr:nvSpPr>
      <xdr:spPr>
        <a:xfrm>
          <a:off x="14351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91669</xdr:rowOff>
    </xdr:from>
    <xdr:ext cx="762000" cy="259045"/>
    <xdr:sp macro="" textlink="">
      <xdr:nvSpPr>
        <xdr:cNvPr id="390" name="テキスト ボックス 389"/>
        <xdr:cNvSpPr txBox="1"/>
      </xdr:nvSpPr>
      <xdr:spPr>
        <a:xfrm>
          <a:off x="14020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2" name="テキスト ボックス 39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398" name="楕円 397"/>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399"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0" name="楕円 399"/>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119185</xdr:rowOff>
    </xdr:from>
    <xdr:ext cx="736600" cy="259045"/>
    <xdr:sp macro="" textlink="">
      <xdr:nvSpPr>
        <xdr:cNvPr id="401" name="テキスト ボックス 400"/>
        <xdr:cNvSpPr txBox="1"/>
      </xdr:nvSpPr>
      <xdr:spPr>
        <a:xfrm>
          <a:off x="15798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47625</xdr:rowOff>
    </xdr:from>
    <xdr:to>
      <xdr:col>73</xdr:col>
      <xdr:colOff>44450</xdr:colOff>
      <xdr:row>37</xdr:row>
      <xdr:rowOff>149225</xdr:rowOff>
    </xdr:to>
    <xdr:sp macro="" textlink="">
      <xdr:nvSpPr>
        <xdr:cNvPr id="402" name="楕円 401"/>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159402</xdr:rowOff>
    </xdr:from>
    <xdr:ext cx="762000" cy="259045"/>
    <xdr:sp macro="" textlink="">
      <xdr:nvSpPr>
        <xdr:cNvPr id="403" name="テキスト ボックス 402"/>
        <xdr:cNvSpPr txBox="1"/>
      </xdr:nvSpPr>
      <xdr:spPr>
        <a:xfrm>
          <a:off x="1490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404" name="楕円 403"/>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108602</xdr:rowOff>
    </xdr:from>
    <xdr:ext cx="762000" cy="259045"/>
    <xdr:sp macro="" textlink="">
      <xdr:nvSpPr>
        <xdr:cNvPr id="405" name="テキスト ボックス 404"/>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406" name="楕円 405"/>
        <xdr:cNvSpPr/>
      </xdr:nvSpPr>
      <xdr:spPr>
        <a:xfrm>
          <a:off x="13462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407" name="テキスト ボックス 406"/>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庁舎建設のための基金積立金などの増加により、将来負担比率は算定されなかった。庁舎建設事業などが実施されることで、市債の増加、基金の取り崩しが見込まれるため、各事業の必要性、優先性を十分検討し、事業の適正な執行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97699</xdr:rowOff>
    </xdr:to>
    <xdr:cxnSp macro="">
      <xdr:nvCxnSpPr>
        <xdr:cNvPr id="438" name="直線コネクタ 437"/>
        <xdr:cNvCxnSpPr/>
      </xdr:nvCxnSpPr>
      <xdr:spPr>
        <a:xfrm flipV="1">
          <a:off x="17018000" y="2313214"/>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69776</xdr:rowOff>
    </xdr:from>
    <xdr:ext cx="762000" cy="259045"/>
    <xdr:sp macro="" textlink="">
      <xdr:nvSpPr>
        <xdr:cNvPr id="439" name="将来負担の状況最小値テキスト"/>
        <xdr:cNvSpPr txBox="1"/>
      </xdr:nvSpPr>
      <xdr:spPr>
        <a:xfrm>
          <a:off x="17106900" y="38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97699</xdr:rowOff>
    </xdr:from>
    <xdr:to>
      <xdr:col>81</xdr:col>
      <xdr:colOff>133350</xdr:colOff>
      <xdr:row>22</xdr:row>
      <xdr:rowOff>97699</xdr:rowOff>
    </xdr:to>
    <xdr:cxnSp macro="">
      <xdr:nvCxnSpPr>
        <xdr:cNvPr id="440" name="直線コネクタ 439"/>
        <xdr:cNvCxnSpPr/>
      </xdr:nvCxnSpPr>
      <xdr:spPr>
        <a:xfrm>
          <a:off x="16929100" y="386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144689</xdr:rowOff>
    </xdr:from>
    <xdr:to>
      <xdr:col>68</xdr:col>
      <xdr:colOff>152400</xdr:colOff>
      <xdr:row>14</xdr:row>
      <xdr:rowOff>86995</xdr:rowOff>
    </xdr:to>
    <xdr:cxnSp macro="">
      <xdr:nvCxnSpPr>
        <xdr:cNvPr id="443" name="直線コネクタ 442"/>
        <xdr:cNvCxnSpPr/>
      </xdr:nvCxnSpPr>
      <xdr:spPr>
        <a:xfrm flipV="1">
          <a:off x="13512800" y="2373539"/>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48005</xdr:rowOff>
    </xdr:from>
    <xdr:ext cx="762000" cy="259045"/>
    <xdr:sp macro="" textlink="">
      <xdr:nvSpPr>
        <xdr:cNvPr id="444" name="将来負担の状況平均値テキスト"/>
        <xdr:cNvSpPr txBox="1"/>
      </xdr:nvSpPr>
      <xdr:spPr>
        <a:xfrm>
          <a:off x="17106900" y="279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75928</xdr:rowOff>
    </xdr:from>
    <xdr:to>
      <xdr:col>81</xdr:col>
      <xdr:colOff>95250</xdr:colOff>
      <xdr:row>17</xdr:row>
      <xdr:rowOff>6078</xdr:rowOff>
    </xdr:to>
    <xdr:sp macro="" textlink="">
      <xdr:nvSpPr>
        <xdr:cNvPr id="445" name="フローチャート: 判断 444"/>
        <xdr:cNvSpPr/>
      </xdr:nvSpPr>
      <xdr:spPr>
        <a:xfrm>
          <a:off x="169672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46" name="フローチャート: 判断 445"/>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43832</xdr:rowOff>
    </xdr:from>
    <xdr:ext cx="736600" cy="259045"/>
    <xdr:sp macro="" textlink="">
      <xdr:nvSpPr>
        <xdr:cNvPr id="447" name="テキスト ボックス 446"/>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134529</xdr:rowOff>
    </xdr:from>
    <xdr:to>
      <xdr:col>73</xdr:col>
      <xdr:colOff>44450</xdr:colOff>
      <xdr:row>17</xdr:row>
      <xdr:rowOff>64679</xdr:rowOff>
    </xdr:to>
    <xdr:sp macro="" textlink="">
      <xdr:nvSpPr>
        <xdr:cNvPr id="448" name="フローチャート: 判断 447"/>
        <xdr:cNvSpPr/>
      </xdr:nvSpPr>
      <xdr:spPr>
        <a:xfrm>
          <a:off x="15240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74856</xdr:rowOff>
    </xdr:from>
    <xdr:ext cx="762000" cy="259045"/>
    <xdr:sp macro="" textlink="">
      <xdr:nvSpPr>
        <xdr:cNvPr id="449" name="テキスト ボックス 448"/>
        <xdr:cNvSpPr txBox="1"/>
      </xdr:nvSpPr>
      <xdr:spPr>
        <a:xfrm>
          <a:off x="14909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87993</xdr:rowOff>
    </xdr:from>
    <xdr:to>
      <xdr:col>68</xdr:col>
      <xdr:colOff>203200</xdr:colOff>
      <xdr:row>17</xdr:row>
      <xdr:rowOff>18143</xdr:rowOff>
    </xdr:to>
    <xdr:sp macro="" textlink="">
      <xdr:nvSpPr>
        <xdr:cNvPr id="450" name="フローチャート: 判断 449"/>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2920</xdr:rowOff>
    </xdr:from>
    <xdr:ext cx="762000" cy="259045"/>
    <xdr:sp macro="" textlink="">
      <xdr:nvSpPr>
        <xdr:cNvPr id="451" name="テキスト ボックス 450"/>
        <xdr:cNvSpPr txBox="1"/>
      </xdr:nvSpPr>
      <xdr:spPr>
        <a:xfrm>
          <a:off x="14020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59599</xdr:rowOff>
    </xdr:from>
    <xdr:to>
      <xdr:col>64</xdr:col>
      <xdr:colOff>152400</xdr:colOff>
      <xdr:row>17</xdr:row>
      <xdr:rowOff>161199</xdr:rowOff>
    </xdr:to>
    <xdr:sp macro="" textlink="">
      <xdr:nvSpPr>
        <xdr:cNvPr id="452" name="フローチャート: 判断 451"/>
        <xdr:cNvSpPr/>
      </xdr:nvSpPr>
      <xdr:spPr>
        <a:xfrm>
          <a:off x="13462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145976</xdr:rowOff>
    </xdr:from>
    <xdr:ext cx="762000" cy="259045"/>
    <xdr:sp macro="" textlink="">
      <xdr:nvSpPr>
        <xdr:cNvPr id="453" name="テキスト ボックス 452"/>
        <xdr:cNvSpPr txBox="1"/>
      </xdr:nvSpPr>
      <xdr:spPr>
        <a:xfrm>
          <a:off x="13131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93889</xdr:rowOff>
    </xdr:from>
    <xdr:to>
      <xdr:col>68</xdr:col>
      <xdr:colOff>203200</xdr:colOff>
      <xdr:row>14</xdr:row>
      <xdr:rowOff>24039</xdr:rowOff>
    </xdr:to>
    <xdr:sp macro="" textlink="">
      <xdr:nvSpPr>
        <xdr:cNvPr id="459" name="楕円 458"/>
        <xdr:cNvSpPr/>
      </xdr:nvSpPr>
      <xdr:spPr>
        <a:xfrm>
          <a:off x="14351000" y="23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34216</xdr:rowOff>
    </xdr:from>
    <xdr:ext cx="762000" cy="259045"/>
    <xdr:sp macro="" textlink="">
      <xdr:nvSpPr>
        <xdr:cNvPr id="460" name="テキスト ボックス 459"/>
        <xdr:cNvSpPr txBox="1"/>
      </xdr:nvSpPr>
      <xdr:spPr>
        <a:xfrm>
          <a:off x="14020800" y="209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36195</xdr:rowOff>
    </xdr:from>
    <xdr:to>
      <xdr:col>64</xdr:col>
      <xdr:colOff>152400</xdr:colOff>
      <xdr:row>14</xdr:row>
      <xdr:rowOff>137795</xdr:rowOff>
    </xdr:to>
    <xdr:sp macro="" textlink="">
      <xdr:nvSpPr>
        <xdr:cNvPr id="461" name="楕円 460"/>
        <xdr:cNvSpPr/>
      </xdr:nvSpPr>
      <xdr:spPr>
        <a:xfrm>
          <a:off x="13462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147972</xdr:rowOff>
    </xdr:from>
    <xdr:ext cx="762000" cy="259045"/>
    <xdr:sp macro="" textlink="">
      <xdr:nvSpPr>
        <xdr:cNvPr id="462" name="テキスト ボックス 461"/>
        <xdr:cNvSpPr txBox="1"/>
      </xdr:nvSpPr>
      <xdr:spPr>
        <a:xfrm>
          <a:off x="13131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定員管理の徹底に努めたことにより、人件費は抑制され、類似団体の中でも平均値を上回り上位の比率となっている。今後とも人件費関係経費の適正化に努めていく。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53522</xdr:rowOff>
    </xdr:to>
    <xdr:cxnSp macro="">
      <xdr:nvCxnSpPr>
        <xdr:cNvPr id="63" name="直線コネクタ 62"/>
        <xdr:cNvCxnSpPr/>
      </xdr:nvCxnSpPr>
      <xdr:spPr>
        <a:xfrm flipV="1">
          <a:off x="4826000" y="55154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4"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5" name="直線コネクタ 64"/>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78014</xdr:rowOff>
    </xdr:from>
    <xdr:to>
      <xdr:col>24</xdr:col>
      <xdr:colOff>25400</xdr:colOff>
      <xdr:row>34</xdr:row>
      <xdr:rowOff>110672</xdr:rowOff>
    </xdr:to>
    <xdr:cxnSp macro="">
      <xdr:nvCxnSpPr>
        <xdr:cNvPr id="68" name="直線コネクタ 67"/>
        <xdr:cNvCxnSpPr/>
      </xdr:nvCxnSpPr>
      <xdr:spPr>
        <a:xfrm flipV="1">
          <a:off x="3987800" y="59073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110672</xdr:rowOff>
    </xdr:to>
    <xdr:cxnSp macro="">
      <xdr:nvCxnSpPr>
        <xdr:cNvPr id="71" name="直線コネクタ 70"/>
        <xdr:cNvCxnSpPr/>
      </xdr:nvCxnSpPr>
      <xdr:spPr>
        <a:xfrm>
          <a:off x="3098800" y="5858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10886</xdr:rowOff>
    </xdr:from>
    <xdr:to>
      <xdr:col>20</xdr:col>
      <xdr:colOff>38100</xdr:colOff>
      <xdr:row>36</xdr:row>
      <xdr:rowOff>112486</xdr:rowOff>
    </xdr:to>
    <xdr:sp macro="" textlink="">
      <xdr:nvSpPr>
        <xdr:cNvPr id="72" name="フローチャート: 判断 71"/>
        <xdr:cNvSpPr/>
      </xdr:nvSpPr>
      <xdr:spPr>
        <a:xfrm>
          <a:off x="3937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97263</xdr:rowOff>
    </xdr:from>
    <xdr:ext cx="736600" cy="259045"/>
    <xdr:sp macro="" textlink="">
      <xdr:nvSpPr>
        <xdr:cNvPr id="73" name="テキスト ボックス 72"/>
        <xdr:cNvSpPr txBox="1"/>
      </xdr:nvSpPr>
      <xdr:spPr>
        <a:xfrm>
          <a:off x="3606800" y="626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29028</xdr:rowOff>
    </xdr:from>
    <xdr:to>
      <xdr:col>15</xdr:col>
      <xdr:colOff>98425</xdr:colOff>
      <xdr:row>35</xdr:row>
      <xdr:rowOff>53522</xdr:rowOff>
    </xdr:to>
    <xdr:cxnSp macro="">
      <xdr:nvCxnSpPr>
        <xdr:cNvPr id="74" name="直線コネクタ 73"/>
        <xdr:cNvCxnSpPr/>
      </xdr:nvCxnSpPr>
      <xdr:spPr>
        <a:xfrm flipV="1">
          <a:off x="2209800" y="5858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10886</xdr:rowOff>
    </xdr:from>
    <xdr:to>
      <xdr:col>15</xdr:col>
      <xdr:colOff>149225</xdr:colOff>
      <xdr:row>36</xdr:row>
      <xdr:rowOff>112486</xdr:rowOff>
    </xdr:to>
    <xdr:sp macro="" textlink="">
      <xdr:nvSpPr>
        <xdr:cNvPr id="75" name="フローチャート: 判断 74"/>
        <xdr:cNvSpPr/>
      </xdr:nvSpPr>
      <xdr:spPr>
        <a:xfrm>
          <a:off x="3048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97263</xdr:rowOff>
    </xdr:from>
    <xdr:ext cx="762000" cy="259045"/>
    <xdr:sp macro="" textlink="">
      <xdr:nvSpPr>
        <xdr:cNvPr id="76" name="テキスト ボックス 75"/>
        <xdr:cNvSpPr txBox="1"/>
      </xdr:nvSpPr>
      <xdr:spPr>
        <a:xfrm>
          <a:off x="2717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35</xdr:row>
      <xdr:rowOff>53522</xdr:rowOff>
    </xdr:to>
    <xdr:cxnSp macro="">
      <xdr:nvCxnSpPr>
        <xdr:cNvPr id="77" name="直線コネクタ 76"/>
        <xdr:cNvCxnSpPr/>
      </xdr:nvCxnSpPr>
      <xdr:spPr>
        <a:xfrm>
          <a:off x="1320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0" name="フローチャート: 判断 79"/>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81" name="テキスト ボックス 80"/>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27214</xdr:rowOff>
    </xdr:from>
    <xdr:to>
      <xdr:col>24</xdr:col>
      <xdr:colOff>76200</xdr:colOff>
      <xdr:row>34</xdr:row>
      <xdr:rowOff>128814</xdr:rowOff>
    </xdr:to>
    <xdr:sp macro="" textlink="">
      <xdr:nvSpPr>
        <xdr:cNvPr id="87" name="楕円 86"/>
        <xdr:cNvSpPr/>
      </xdr:nvSpPr>
      <xdr:spPr>
        <a:xfrm>
          <a:off x="47752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43741</xdr:rowOff>
    </xdr:from>
    <xdr:ext cx="762000" cy="259045"/>
    <xdr:sp macro="" textlink="">
      <xdr:nvSpPr>
        <xdr:cNvPr id="88" name="人件費該当値テキスト"/>
        <xdr:cNvSpPr txBox="1"/>
      </xdr:nvSpPr>
      <xdr:spPr>
        <a:xfrm>
          <a:off x="4914900" y="570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59872</xdr:rowOff>
    </xdr:from>
    <xdr:to>
      <xdr:col>20</xdr:col>
      <xdr:colOff>38100</xdr:colOff>
      <xdr:row>34</xdr:row>
      <xdr:rowOff>161472</xdr:rowOff>
    </xdr:to>
    <xdr:sp macro="" textlink="">
      <xdr:nvSpPr>
        <xdr:cNvPr id="89" name="楕円 88"/>
        <xdr:cNvSpPr/>
      </xdr:nvSpPr>
      <xdr:spPr>
        <a:xfrm>
          <a:off x="3937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199</xdr:rowOff>
    </xdr:from>
    <xdr:ext cx="736600" cy="259045"/>
    <xdr:sp macro="" textlink="">
      <xdr:nvSpPr>
        <xdr:cNvPr id="90" name="テキスト ボックス 89"/>
        <xdr:cNvSpPr txBox="1"/>
      </xdr:nvSpPr>
      <xdr:spPr>
        <a:xfrm>
          <a:off x="3606800" y="565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3" name="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昨年同様、施設の老朽化に伴う維持管理費が増加傾向にあるとともに、民間委託の推進も増加の要因となっている。施設の長寿命化や統廃合を含めた公共施設の適正な管理に努め、維持管理費のさらなる削減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4" name="直線コネクタ 123"/>
        <xdr:cNvCxnSpPr/>
      </xdr:nvCxnSpPr>
      <xdr:spPr>
        <a:xfrm flipV="1">
          <a:off x="16510000" y="24130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99077</xdr:rowOff>
    </xdr:from>
    <xdr:ext cx="762000" cy="259045"/>
    <xdr:sp macro="" textlink="">
      <xdr:nvSpPr>
        <xdr:cNvPr id="125" name="物件費最小値テキスト"/>
        <xdr:cNvSpPr txBox="1"/>
      </xdr:nvSpPr>
      <xdr:spPr>
        <a:xfrm>
          <a:off x="16598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6" name="直線コネクタ 125"/>
        <xdr:cNvCxnSpPr/>
      </xdr:nvCxnSpPr>
      <xdr:spPr>
        <a:xfrm>
          <a:off x="16421100" y="372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19</xdr:row>
      <xdr:rowOff>107950</xdr:rowOff>
    </xdr:to>
    <xdr:cxnSp macro="">
      <xdr:nvCxnSpPr>
        <xdr:cNvPr id="129" name="直線コネクタ 128"/>
        <xdr:cNvCxnSpPr/>
      </xdr:nvCxnSpPr>
      <xdr:spPr>
        <a:xfrm>
          <a:off x="15671800" y="3270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168927</xdr:rowOff>
    </xdr:from>
    <xdr:ext cx="762000" cy="259045"/>
    <xdr:sp macro="" textlink="">
      <xdr:nvSpPr>
        <xdr:cNvPr id="130" name="物件費平均値テキスト"/>
        <xdr:cNvSpPr txBox="1"/>
      </xdr:nvSpPr>
      <xdr:spPr>
        <a:xfrm>
          <a:off x="16598900" y="2912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31" name="フローチャート: 判断 130"/>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12700</xdr:rowOff>
    </xdr:to>
    <xdr:cxnSp macro="">
      <xdr:nvCxnSpPr>
        <xdr:cNvPr id="132" name="直線コネクタ 131"/>
        <xdr:cNvCxnSpPr/>
      </xdr:nvCxnSpPr>
      <xdr:spPr>
        <a:xfrm>
          <a:off x="14782800" y="3213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4" name="テキスト ボックス 133"/>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31750</xdr:rowOff>
    </xdr:from>
    <xdr:to>
      <xdr:col>73</xdr:col>
      <xdr:colOff>180975</xdr:colOff>
      <xdr:row>18</xdr:row>
      <xdr:rowOff>127000</xdr:rowOff>
    </xdr:to>
    <xdr:cxnSp macro="">
      <xdr:nvCxnSpPr>
        <xdr:cNvPr id="135" name="直線コネクタ 134"/>
        <xdr:cNvCxnSpPr/>
      </xdr:nvCxnSpPr>
      <xdr:spPr>
        <a:xfrm>
          <a:off x="13893800" y="3117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168927</xdr:rowOff>
    </xdr:from>
    <xdr:ext cx="762000" cy="259045"/>
    <xdr:sp macro="" textlink="">
      <xdr:nvSpPr>
        <xdr:cNvPr id="137" name="テキスト ボックス 136"/>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31750</xdr:rowOff>
    </xdr:from>
    <xdr:to>
      <xdr:col>69</xdr:col>
      <xdr:colOff>92075</xdr:colOff>
      <xdr:row>19</xdr:row>
      <xdr:rowOff>50800</xdr:rowOff>
    </xdr:to>
    <xdr:cxnSp macro="">
      <xdr:nvCxnSpPr>
        <xdr:cNvPr id="138" name="直線コネクタ 137"/>
        <xdr:cNvCxnSpPr/>
      </xdr:nvCxnSpPr>
      <xdr:spPr>
        <a:xfrm flipV="1">
          <a:off x="13004800" y="3117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9" name="フローチャート: 判断 138"/>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168927</xdr:rowOff>
    </xdr:from>
    <xdr:ext cx="762000" cy="259045"/>
    <xdr:sp macro="" textlink="">
      <xdr:nvSpPr>
        <xdr:cNvPr id="140" name="テキスト ボックス 139"/>
        <xdr:cNvSpPr txBox="1"/>
      </xdr:nvSpPr>
      <xdr:spPr>
        <a:xfrm>
          <a:off x="13512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41" name="フローチャート: 判断 140"/>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42" name="テキスト ボックス 141"/>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8" name="楕円 147"/>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9"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50" name="楕円 149"/>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51" name="テキスト ボックス 150"/>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152400</xdr:rowOff>
    </xdr:from>
    <xdr:to>
      <xdr:col>69</xdr:col>
      <xdr:colOff>142875</xdr:colOff>
      <xdr:row>18</xdr:row>
      <xdr:rowOff>82550</xdr:rowOff>
    </xdr:to>
    <xdr:sp macro="" textlink="">
      <xdr:nvSpPr>
        <xdr:cNvPr id="154" name="楕円 153"/>
        <xdr:cNvSpPr/>
      </xdr:nvSpPr>
      <xdr:spPr>
        <a:xfrm>
          <a:off x="13843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67327</xdr:rowOff>
    </xdr:from>
    <xdr:ext cx="762000" cy="259045"/>
    <xdr:sp macro="" textlink="">
      <xdr:nvSpPr>
        <xdr:cNvPr id="155" name="テキスト ボックス 154"/>
        <xdr:cNvSpPr txBox="1"/>
      </xdr:nvSpPr>
      <xdr:spPr>
        <a:xfrm>
          <a:off x="13512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0</xdr:rowOff>
    </xdr:from>
    <xdr:to>
      <xdr:col>65</xdr:col>
      <xdr:colOff>53975</xdr:colOff>
      <xdr:row>19</xdr:row>
      <xdr:rowOff>101600</xdr:rowOff>
    </xdr:to>
    <xdr:sp macro="" textlink="">
      <xdr:nvSpPr>
        <xdr:cNvPr id="156" name="楕円 155"/>
        <xdr:cNvSpPr/>
      </xdr:nvSpPr>
      <xdr:spPr>
        <a:xfrm>
          <a:off x="12954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86377</xdr:rowOff>
    </xdr:from>
    <xdr:ext cx="762000" cy="259045"/>
    <xdr:sp macro="" textlink="">
      <xdr:nvSpPr>
        <xdr:cNvPr id="157" name="テキスト ボックス 156"/>
        <xdr:cNvSpPr txBox="1"/>
      </xdr:nvSpPr>
      <xdr:spPr>
        <a:xfrm>
          <a:off x="12623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認定こども園給付費やこども医療費助成、障がい福祉サービス費は例年並みであるが、生活保護費の減少により比率が緩和されている。義務的経費ではあるが、今後の財政負担に留意しながら事業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1270</xdr:rowOff>
    </xdr:to>
    <xdr:cxnSp macro="">
      <xdr:nvCxnSpPr>
        <xdr:cNvPr id="183" name="直線コネクタ 182"/>
        <xdr:cNvCxnSpPr/>
      </xdr:nvCxnSpPr>
      <xdr:spPr>
        <a:xfrm flipV="1">
          <a:off x="4826000" y="93395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84"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5" name="直線コネクタ 184"/>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6"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7" name="直線コネクタ 186"/>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81280</xdr:rowOff>
    </xdr:from>
    <xdr:to>
      <xdr:col>24</xdr:col>
      <xdr:colOff>25400</xdr:colOff>
      <xdr:row>61</xdr:row>
      <xdr:rowOff>92710</xdr:rowOff>
    </xdr:to>
    <xdr:cxnSp macro="">
      <xdr:nvCxnSpPr>
        <xdr:cNvPr id="188" name="直線コネクタ 187"/>
        <xdr:cNvCxnSpPr/>
      </xdr:nvCxnSpPr>
      <xdr:spPr>
        <a:xfrm flipV="1">
          <a:off x="3987800" y="103682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61</xdr:row>
      <xdr:rowOff>92710</xdr:rowOff>
    </xdr:to>
    <xdr:cxnSp macro="">
      <xdr:nvCxnSpPr>
        <xdr:cNvPr id="191" name="直線コネクタ 190"/>
        <xdr:cNvCxnSpPr/>
      </xdr:nvCxnSpPr>
      <xdr:spPr>
        <a:xfrm>
          <a:off x="3098800" y="100711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41910</xdr:rowOff>
    </xdr:from>
    <xdr:to>
      <xdr:col>20</xdr:col>
      <xdr:colOff>38100</xdr:colOff>
      <xdr:row>57</xdr:row>
      <xdr:rowOff>143510</xdr:rowOff>
    </xdr:to>
    <xdr:sp macro="" textlink="">
      <xdr:nvSpPr>
        <xdr:cNvPr id="192" name="フローチャート: 判断 191"/>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153687</xdr:rowOff>
    </xdr:from>
    <xdr:ext cx="736600" cy="259045"/>
    <xdr:sp macro="" textlink="">
      <xdr:nvSpPr>
        <xdr:cNvPr id="193" name="テキスト ボックス 192"/>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127000</xdr:rowOff>
    </xdr:to>
    <xdr:cxnSp macro="">
      <xdr:nvCxnSpPr>
        <xdr:cNvPr id="194" name="直線コネクタ 193"/>
        <xdr:cNvCxnSpPr/>
      </xdr:nvCxnSpPr>
      <xdr:spPr>
        <a:xfrm>
          <a:off x="2209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95" name="フローチャート: 判断 194"/>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96" name="テキスト ボックス 195"/>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57</xdr:row>
      <xdr:rowOff>161290</xdr:rowOff>
    </xdr:to>
    <xdr:cxnSp macro="">
      <xdr:nvCxnSpPr>
        <xdr:cNvPr id="197" name="直線コネクタ 196"/>
        <xdr:cNvCxnSpPr/>
      </xdr:nvCxnSpPr>
      <xdr:spPr>
        <a:xfrm>
          <a:off x="1320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8" name="フローチャート: 判断 197"/>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9" name="テキスト ボックス 198"/>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00" name="フローチャート: 判断 199"/>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01" name="テキスト ボックス 200"/>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30480</xdr:rowOff>
    </xdr:from>
    <xdr:to>
      <xdr:col>24</xdr:col>
      <xdr:colOff>76200</xdr:colOff>
      <xdr:row>60</xdr:row>
      <xdr:rowOff>132080</xdr:rowOff>
    </xdr:to>
    <xdr:sp macro="" textlink="">
      <xdr:nvSpPr>
        <xdr:cNvPr id="207" name="楕円 206"/>
        <xdr:cNvSpPr/>
      </xdr:nvSpPr>
      <xdr:spPr>
        <a:xfrm>
          <a:off x="4775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110507</xdr:rowOff>
    </xdr:from>
    <xdr:ext cx="762000" cy="259045"/>
    <xdr:sp macro="" textlink="">
      <xdr:nvSpPr>
        <xdr:cNvPr id="208" name="扶助費該当値テキスト"/>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41910</xdr:rowOff>
    </xdr:from>
    <xdr:to>
      <xdr:col>20</xdr:col>
      <xdr:colOff>38100</xdr:colOff>
      <xdr:row>61</xdr:row>
      <xdr:rowOff>143510</xdr:rowOff>
    </xdr:to>
    <xdr:sp macro="" textlink="">
      <xdr:nvSpPr>
        <xdr:cNvPr id="209" name="楕円 208"/>
        <xdr:cNvSpPr/>
      </xdr:nvSpPr>
      <xdr:spPr>
        <a:xfrm>
          <a:off x="3937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128287</xdr:rowOff>
    </xdr:from>
    <xdr:ext cx="736600" cy="259045"/>
    <xdr:sp macro="" textlink="">
      <xdr:nvSpPr>
        <xdr:cNvPr id="210" name="テキスト ボックス 209"/>
        <xdr:cNvSpPr txBox="1"/>
      </xdr:nvSpPr>
      <xdr:spPr>
        <a:xfrm>
          <a:off x="3606800" y="1058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3" name="楕円 212"/>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4" name="テキスト ボックス 213"/>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15" name="楕円 214"/>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16" name="テキスト ボックス 215"/>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その他の比率は、他会計への繰出金が大きなウエイトを占めており、類似団体の中でも高い水準にある。各会計の経費削減と、経営適正化を進め、税収を主な財源とする普通会計の負担軽減に努める。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81280</xdr:rowOff>
    </xdr:from>
    <xdr:to>
      <xdr:col>82</xdr:col>
      <xdr:colOff>107950</xdr:colOff>
      <xdr:row>61</xdr:row>
      <xdr:rowOff>1270</xdr:rowOff>
    </xdr:to>
    <xdr:cxnSp macro="">
      <xdr:nvCxnSpPr>
        <xdr:cNvPr id="247" name="直線コネクタ 246"/>
        <xdr:cNvCxnSpPr/>
      </xdr:nvCxnSpPr>
      <xdr:spPr>
        <a:xfrm>
          <a:off x="15671800" y="10368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48" name="その他平均値テキスト"/>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49" name="フローチャート: 判断 248"/>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81280</xdr:rowOff>
    </xdr:to>
    <xdr:cxnSp macro="">
      <xdr:nvCxnSpPr>
        <xdr:cNvPr id="250" name="直線コネクタ 249"/>
        <xdr:cNvCxnSpPr/>
      </xdr:nvCxnSpPr>
      <xdr:spPr>
        <a:xfrm>
          <a:off x="14782800" y="10185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53340</xdr:rowOff>
    </xdr:from>
    <xdr:to>
      <xdr:col>78</xdr:col>
      <xdr:colOff>120650</xdr:colOff>
      <xdr:row>58</xdr:row>
      <xdr:rowOff>154940</xdr:rowOff>
    </xdr:to>
    <xdr:sp macro="" textlink="">
      <xdr:nvSpPr>
        <xdr:cNvPr id="251" name="フローチャート: 判断 250"/>
        <xdr:cNvSpPr/>
      </xdr:nvSpPr>
      <xdr:spPr>
        <a:xfrm>
          <a:off x="15621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52" name="テキスト ボックス 251"/>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92710</xdr:rowOff>
    </xdr:to>
    <xdr:cxnSp macro="">
      <xdr:nvCxnSpPr>
        <xdr:cNvPr id="253" name="直線コネクタ 252"/>
        <xdr:cNvCxnSpPr/>
      </xdr:nvCxnSpPr>
      <xdr:spPr>
        <a:xfrm flipV="1">
          <a:off x="13893800" y="1018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4" name="フローチャート: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61</xdr:row>
      <xdr:rowOff>92710</xdr:rowOff>
    </xdr:to>
    <xdr:cxnSp macro="">
      <xdr:nvCxnSpPr>
        <xdr:cNvPr id="256" name="直線コネクタ 255"/>
        <xdr:cNvCxnSpPr/>
      </xdr:nvCxnSpPr>
      <xdr:spPr>
        <a:xfrm flipV="1">
          <a:off x="13004800" y="102082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7" name="フローチャート: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58" name="テキスト ボックス 25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121920</xdr:rowOff>
    </xdr:from>
    <xdr:to>
      <xdr:col>82</xdr:col>
      <xdr:colOff>158750</xdr:colOff>
      <xdr:row>61</xdr:row>
      <xdr:rowOff>52070</xdr:rowOff>
    </xdr:to>
    <xdr:sp macro="" textlink="">
      <xdr:nvSpPr>
        <xdr:cNvPr id="266" name="楕円 265"/>
        <xdr:cNvSpPr/>
      </xdr:nvSpPr>
      <xdr:spPr>
        <a:xfrm>
          <a:off x="16459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93997</xdr:rowOff>
    </xdr:from>
    <xdr:ext cx="762000" cy="259045"/>
    <xdr:sp macro="" textlink="">
      <xdr:nvSpPr>
        <xdr:cNvPr id="267" name="その他該当値テキスト"/>
        <xdr:cNvSpPr txBox="1"/>
      </xdr:nvSpPr>
      <xdr:spPr>
        <a:xfrm>
          <a:off x="165989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68" name="楕円 267"/>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116857</xdr:rowOff>
    </xdr:from>
    <xdr:ext cx="736600" cy="259045"/>
    <xdr:sp macro="" textlink="">
      <xdr:nvSpPr>
        <xdr:cNvPr id="269" name="テキスト ボックス 268"/>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0" name="楕円 269"/>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1" name="テキスト ボックス 27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2" name="楕円 271"/>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3" name="テキスト ボックス 272"/>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41910</xdr:rowOff>
    </xdr:from>
    <xdr:to>
      <xdr:col>65</xdr:col>
      <xdr:colOff>53975</xdr:colOff>
      <xdr:row>61</xdr:row>
      <xdr:rowOff>143510</xdr:rowOff>
    </xdr:to>
    <xdr:sp macro="" textlink="">
      <xdr:nvSpPr>
        <xdr:cNvPr id="274" name="楕円 273"/>
        <xdr:cNvSpPr/>
      </xdr:nvSpPr>
      <xdr:spPr>
        <a:xfrm>
          <a:off x="12954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128287</xdr:rowOff>
    </xdr:from>
    <xdr:ext cx="762000" cy="259045"/>
    <xdr:sp macro="" textlink="">
      <xdr:nvSpPr>
        <xdr:cNvPr id="275" name="テキスト ボックス 274"/>
        <xdr:cNvSpPr txBox="1"/>
      </xdr:nvSpPr>
      <xdr:spPr>
        <a:xfrm>
          <a:off x="12623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補助費の比率については、類似団体</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内</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より低い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水準となっている。各種団体への補助については、これまで通り３年毎の見直しを行い、事業の目的、効果を総合的に判断し、縮減に努める。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3" name="直線コネクタ 302"/>
        <xdr:cNvCxnSpPr/>
      </xdr:nvCxnSpPr>
      <xdr:spPr>
        <a:xfrm flipV="1">
          <a:off x="16510000" y="5575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16527</xdr:rowOff>
    </xdr:from>
    <xdr:ext cx="762000" cy="259045"/>
    <xdr:sp macro="" textlink="">
      <xdr:nvSpPr>
        <xdr:cNvPr id="304" name="補助費等最小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05" name="直線コネクタ 304"/>
        <xdr:cNvCxnSpPr/>
      </xdr:nvCxnSpPr>
      <xdr:spPr>
        <a:xfrm>
          <a:off x="16421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06"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07" name="直線コネクタ 306"/>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88900</xdr:rowOff>
    </xdr:to>
    <xdr:cxnSp macro="">
      <xdr:nvCxnSpPr>
        <xdr:cNvPr id="308" name="直線コネクタ 307"/>
        <xdr:cNvCxnSpPr/>
      </xdr:nvCxnSpPr>
      <xdr:spPr>
        <a:xfrm>
          <a:off x="15671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9"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0" name="フローチャート: 判断 309"/>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114300</xdr:rowOff>
    </xdr:to>
    <xdr:cxnSp macro="">
      <xdr:nvCxnSpPr>
        <xdr:cNvPr id="311" name="直線コネクタ 310"/>
        <xdr:cNvCxnSpPr/>
      </xdr:nvCxnSpPr>
      <xdr:spPr>
        <a:xfrm flipV="1">
          <a:off x="14782800" y="618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2" name="フローチャート: 判断 311"/>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313" name="テキスト ボックス 312"/>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114300</xdr:rowOff>
    </xdr:from>
    <xdr:to>
      <xdr:col>73</xdr:col>
      <xdr:colOff>180975</xdr:colOff>
      <xdr:row>37</xdr:row>
      <xdr:rowOff>31750</xdr:rowOff>
    </xdr:to>
    <xdr:cxnSp macro="">
      <xdr:nvCxnSpPr>
        <xdr:cNvPr id="314" name="直線コネクタ 313"/>
        <xdr:cNvCxnSpPr/>
      </xdr:nvCxnSpPr>
      <xdr:spPr>
        <a:xfrm flipV="1">
          <a:off x="13893800" y="628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5" name="フローチャート: 判断 314"/>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6" name="テキスト ボックス 315"/>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63500</xdr:rowOff>
    </xdr:from>
    <xdr:to>
      <xdr:col>69</xdr:col>
      <xdr:colOff>92075</xdr:colOff>
      <xdr:row>37</xdr:row>
      <xdr:rowOff>31750</xdr:rowOff>
    </xdr:to>
    <xdr:cxnSp macro="">
      <xdr:nvCxnSpPr>
        <xdr:cNvPr id="317" name="直線コネクタ 316"/>
        <xdr:cNvCxnSpPr/>
      </xdr:nvCxnSpPr>
      <xdr:spPr>
        <a:xfrm>
          <a:off x="13004800" y="6235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18" name="フローチャート: 判断 317"/>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19" name="テキスト ボックス 318"/>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0" name="フローチャート: 判断 319"/>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1" name="テキスト ボックス 320"/>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27" name="楕円 326"/>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28"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9" name="楕円 328"/>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0" name="テキスト ボックス 329"/>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63500</xdr:rowOff>
    </xdr:from>
    <xdr:to>
      <xdr:col>74</xdr:col>
      <xdr:colOff>31750</xdr:colOff>
      <xdr:row>36</xdr:row>
      <xdr:rowOff>165100</xdr:rowOff>
    </xdr:to>
    <xdr:sp macro="" textlink="">
      <xdr:nvSpPr>
        <xdr:cNvPr id="331" name="楕円 330"/>
        <xdr:cNvSpPr/>
      </xdr:nvSpPr>
      <xdr:spPr>
        <a:xfrm>
          <a:off x="14732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3827</xdr:rowOff>
    </xdr:from>
    <xdr:ext cx="762000" cy="259045"/>
    <xdr:sp macro="" textlink="">
      <xdr:nvSpPr>
        <xdr:cNvPr id="332" name="テキスト ボックス 331"/>
        <xdr:cNvSpPr txBox="1"/>
      </xdr:nvSpPr>
      <xdr:spPr>
        <a:xfrm>
          <a:off x="14401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3" name="楕円 332"/>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34" name="テキスト ボックス 333"/>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12700</xdr:rowOff>
    </xdr:from>
    <xdr:to>
      <xdr:col>65</xdr:col>
      <xdr:colOff>53975</xdr:colOff>
      <xdr:row>36</xdr:row>
      <xdr:rowOff>114300</xdr:rowOff>
    </xdr:to>
    <xdr:sp macro="" textlink="">
      <xdr:nvSpPr>
        <xdr:cNvPr id="335" name="楕円 334"/>
        <xdr:cNvSpPr/>
      </xdr:nvSpPr>
      <xdr:spPr>
        <a:xfrm>
          <a:off x="12954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36" name="テキスト ボックス 335"/>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市債発行額の抑制に努めてきたことから、類似団体内平均値より低い水準に位置している。今後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、庁舎建設</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実施さ</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れることで、市債の増加</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予想されるため、各事業の必要性、優先性を十分検討し、事業の適正な執行に努める。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86179</xdr:rowOff>
    </xdr:to>
    <xdr:cxnSp macro="">
      <xdr:nvCxnSpPr>
        <xdr:cNvPr id="366" name="直線コネクタ 365"/>
        <xdr:cNvCxnSpPr/>
      </xdr:nvCxnSpPr>
      <xdr:spPr>
        <a:xfrm flipV="1">
          <a:off x="4826000" y="12455072"/>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58256</xdr:rowOff>
    </xdr:from>
    <xdr:ext cx="762000" cy="259045"/>
    <xdr:sp macro="" textlink="">
      <xdr:nvSpPr>
        <xdr:cNvPr id="367" name="公債費最小値テキスト"/>
        <xdr:cNvSpPr txBox="1"/>
      </xdr:nvSpPr>
      <xdr:spPr>
        <a:xfrm>
          <a:off x="4914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86179</xdr:rowOff>
    </xdr:from>
    <xdr:to>
      <xdr:col>24</xdr:col>
      <xdr:colOff>114300</xdr:colOff>
      <xdr:row>81</xdr:row>
      <xdr:rowOff>86179</xdr:rowOff>
    </xdr:to>
    <xdr:cxnSp macro="">
      <xdr:nvCxnSpPr>
        <xdr:cNvPr id="368" name="直線コネクタ 367"/>
        <xdr:cNvCxnSpPr/>
      </xdr:nvCxnSpPr>
      <xdr:spPr>
        <a:xfrm>
          <a:off x="4737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9"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0" name="直線コネクタ 369"/>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76</xdr:row>
      <xdr:rowOff>29029</xdr:rowOff>
    </xdr:to>
    <xdr:cxnSp macro="">
      <xdr:nvCxnSpPr>
        <xdr:cNvPr id="371" name="直線コネクタ 370"/>
        <xdr:cNvCxnSpPr/>
      </xdr:nvCxnSpPr>
      <xdr:spPr>
        <a:xfrm flipV="1">
          <a:off x="3987800" y="130102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23784</xdr:rowOff>
    </xdr:from>
    <xdr:ext cx="762000" cy="259045"/>
    <xdr:sp macro="" textlink="">
      <xdr:nvSpPr>
        <xdr:cNvPr id="372"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73" name="フローチャート: 判断 372"/>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76</xdr:row>
      <xdr:rowOff>29029</xdr:rowOff>
    </xdr:to>
    <xdr:cxnSp macro="">
      <xdr:nvCxnSpPr>
        <xdr:cNvPr id="374" name="直線コネクタ 373"/>
        <xdr:cNvCxnSpPr/>
      </xdr:nvCxnSpPr>
      <xdr:spPr>
        <a:xfrm>
          <a:off x="3098800" y="129286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100693</xdr:rowOff>
    </xdr:from>
    <xdr:to>
      <xdr:col>20</xdr:col>
      <xdr:colOff>38100</xdr:colOff>
      <xdr:row>78</xdr:row>
      <xdr:rowOff>30843</xdr:rowOff>
    </xdr:to>
    <xdr:sp macro="" textlink="">
      <xdr:nvSpPr>
        <xdr:cNvPr id="375" name="フローチャート: 判断 374"/>
        <xdr:cNvSpPr/>
      </xdr:nvSpPr>
      <xdr:spPr>
        <a:xfrm>
          <a:off x="3937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15620</xdr:rowOff>
    </xdr:from>
    <xdr:ext cx="736600" cy="259045"/>
    <xdr:sp macro="" textlink="">
      <xdr:nvSpPr>
        <xdr:cNvPr id="376" name="テキスト ボックス 375"/>
        <xdr:cNvSpPr txBox="1"/>
      </xdr:nvSpPr>
      <xdr:spPr>
        <a:xfrm>
          <a:off x="3606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118835</xdr:rowOff>
    </xdr:to>
    <xdr:cxnSp macro="">
      <xdr:nvCxnSpPr>
        <xdr:cNvPr id="377" name="直線コネクタ 376"/>
        <xdr:cNvCxnSpPr/>
      </xdr:nvCxnSpPr>
      <xdr:spPr>
        <a:xfrm flipV="1">
          <a:off x="2209800" y="12928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78" name="フローチャート: 判断 377"/>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79" name="テキスト ボックス 378"/>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118835</xdr:rowOff>
    </xdr:from>
    <xdr:to>
      <xdr:col>11</xdr:col>
      <xdr:colOff>9525</xdr:colOff>
      <xdr:row>77</xdr:row>
      <xdr:rowOff>86179</xdr:rowOff>
    </xdr:to>
    <xdr:cxnSp macro="">
      <xdr:nvCxnSpPr>
        <xdr:cNvPr id="380" name="直線コネクタ 379"/>
        <xdr:cNvCxnSpPr/>
      </xdr:nvCxnSpPr>
      <xdr:spPr>
        <a:xfrm flipV="1">
          <a:off x="1320800" y="12977585"/>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81" name="フローチャート: 判断 380"/>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2" name="テキスト ボックス 381"/>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3" name="フローチャート: 判断 382"/>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4" name="テキスト ボックス 383"/>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90" name="楕円 389"/>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1" name="公債費該当値テキスト"/>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149679</xdr:rowOff>
    </xdr:from>
    <xdr:to>
      <xdr:col>20</xdr:col>
      <xdr:colOff>38100</xdr:colOff>
      <xdr:row>76</xdr:row>
      <xdr:rowOff>79829</xdr:rowOff>
    </xdr:to>
    <xdr:sp macro="" textlink="">
      <xdr:nvSpPr>
        <xdr:cNvPr id="392" name="楕円 391"/>
        <xdr:cNvSpPr/>
      </xdr:nvSpPr>
      <xdr:spPr>
        <a:xfrm>
          <a:off x="3937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90005</xdr:rowOff>
    </xdr:from>
    <xdr:ext cx="736600" cy="259045"/>
    <xdr:sp macro="" textlink="">
      <xdr:nvSpPr>
        <xdr:cNvPr id="393" name="テキスト ボックス 392"/>
        <xdr:cNvSpPr txBox="1"/>
      </xdr:nvSpPr>
      <xdr:spPr>
        <a:xfrm>
          <a:off x="3606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4" name="楕円 393"/>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5" name="テキスト ボックス 394"/>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68035</xdr:rowOff>
    </xdr:from>
    <xdr:to>
      <xdr:col>11</xdr:col>
      <xdr:colOff>60325</xdr:colOff>
      <xdr:row>75</xdr:row>
      <xdr:rowOff>169636</xdr:rowOff>
    </xdr:to>
    <xdr:sp macro="" textlink="">
      <xdr:nvSpPr>
        <xdr:cNvPr id="396" name="楕円 395"/>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8362</xdr:rowOff>
    </xdr:from>
    <xdr:ext cx="762000" cy="259045"/>
    <xdr:sp macro="" textlink="">
      <xdr:nvSpPr>
        <xdr:cNvPr id="397" name="テキスト ボックス 396"/>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35379</xdr:rowOff>
    </xdr:from>
    <xdr:to>
      <xdr:col>6</xdr:col>
      <xdr:colOff>171450</xdr:colOff>
      <xdr:row>77</xdr:row>
      <xdr:rowOff>136979</xdr:rowOff>
    </xdr:to>
    <xdr:sp macro="" textlink="">
      <xdr:nvSpPr>
        <xdr:cNvPr id="398" name="楕円 397"/>
        <xdr:cNvSpPr/>
      </xdr:nvSpPr>
      <xdr:spPr>
        <a:xfrm>
          <a:off x="1270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147156</xdr:rowOff>
    </xdr:from>
    <xdr:ext cx="762000" cy="259045"/>
    <xdr:sp macro="" textlink="">
      <xdr:nvSpPr>
        <xdr:cNvPr id="399" name="テキスト ボックス 398"/>
        <xdr:cNvSpPr txBox="1"/>
      </xdr:nvSpPr>
      <xdr:spPr>
        <a:xfrm>
          <a:off x="939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公債費以外の比率は、類似団体平均よりも高い水準にある。今後も事業の必要性、優先性を十分に検討し、財政負担に留意した予算の執行に努める。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146050</xdr:rowOff>
    </xdr:from>
    <xdr:to>
      <xdr:col>82</xdr:col>
      <xdr:colOff>107950</xdr:colOff>
      <xdr:row>81</xdr:row>
      <xdr:rowOff>107950</xdr:rowOff>
    </xdr:to>
    <xdr:cxnSp macro="">
      <xdr:nvCxnSpPr>
        <xdr:cNvPr id="427" name="直線コネクタ 426"/>
        <xdr:cNvCxnSpPr/>
      </xdr:nvCxnSpPr>
      <xdr:spPr>
        <a:xfrm flipV="1">
          <a:off x="16510000" y="124904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8"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9" name="直線コネクタ 428"/>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60977</xdr:rowOff>
    </xdr:from>
    <xdr:ext cx="762000" cy="259045"/>
    <xdr:sp macro="" textlink="">
      <xdr:nvSpPr>
        <xdr:cNvPr id="430"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146050</xdr:rowOff>
    </xdr:from>
    <xdr:to>
      <xdr:col>82</xdr:col>
      <xdr:colOff>196850</xdr:colOff>
      <xdr:row>72</xdr:row>
      <xdr:rowOff>146050</xdr:rowOff>
    </xdr:to>
    <xdr:cxnSp macro="">
      <xdr:nvCxnSpPr>
        <xdr:cNvPr id="431" name="直線コネクタ 430"/>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50800</xdr:rowOff>
    </xdr:to>
    <xdr:cxnSp macro="">
      <xdr:nvCxnSpPr>
        <xdr:cNvPr id="432" name="直線コネクタ 431"/>
        <xdr:cNvCxnSpPr/>
      </xdr:nvCxnSpPr>
      <xdr:spPr>
        <a:xfrm>
          <a:off x="15671800" y="1350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111777</xdr:rowOff>
    </xdr:from>
    <xdr:ext cx="762000" cy="259045"/>
    <xdr:sp macro="" textlink="">
      <xdr:nvSpPr>
        <xdr:cNvPr id="433"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4" name="フローチャート: 判断 433"/>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78</xdr:row>
      <xdr:rowOff>127000</xdr:rowOff>
    </xdr:to>
    <xdr:cxnSp macro="">
      <xdr:nvCxnSpPr>
        <xdr:cNvPr id="435" name="直線コネクタ 434"/>
        <xdr:cNvCxnSpPr/>
      </xdr:nvCxnSpPr>
      <xdr:spPr>
        <a:xfrm>
          <a:off x="14782800" y="1294765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36" name="フローチャート: 判断 435"/>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37" name="テキスト ボックス 436"/>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88900</xdr:rowOff>
    </xdr:from>
    <xdr:to>
      <xdr:col>73</xdr:col>
      <xdr:colOff>180975</xdr:colOff>
      <xdr:row>76</xdr:row>
      <xdr:rowOff>88900</xdr:rowOff>
    </xdr:to>
    <xdr:cxnSp macro="">
      <xdr:nvCxnSpPr>
        <xdr:cNvPr id="438" name="直線コネクタ 437"/>
        <xdr:cNvCxnSpPr/>
      </xdr:nvCxnSpPr>
      <xdr:spPr>
        <a:xfrm flipV="1">
          <a:off x="13893800" y="12947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72</xdr:row>
      <xdr:rowOff>114300</xdr:rowOff>
    </xdr:from>
    <xdr:to>
      <xdr:col>74</xdr:col>
      <xdr:colOff>31750</xdr:colOff>
      <xdr:row>73</xdr:row>
      <xdr:rowOff>44450</xdr:rowOff>
    </xdr:to>
    <xdr:sp macro="" textlink="">
      <xdr:nvSpPr>
        <xdr:cNvPr id="439" name="フローチャート: 判断 438"/>
        <xdr:cNvSpPr/>
      </xdr:nvSpPr>
      <xdr:spPr>
        <a:xfrm>
          <a:off x="14732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54627</xdr:rowOff>
    </xdr:from>
    <xdr:ext cx="762000" cy="259045"/>
    <xdr:sp macro="" textlink="">
      <xdr:nvSpPr>
        <xdr:cNvPr id="440" name="テキスト ボックス 439"/>
        <xdr:cNvSpPr txBox="1"/>
      </xdr:nvSpPr>
      <xdr:spPr>
        <a:xfrm>
          <a:off x="14401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146050</xdr:rowOff>
    </xdr:to>
    <xdr:cxnSp macro="">
      <xdr:nvCxnSpPr>
        <xdr:cNvPr id="441" name="直線コネクタ 440"/>
        <xdr:cNvCxnSpPr/>
      </xdr:nvCxnSpPr>
      <xdr:spPr>
        <a:xfrm flipV="1">
          <a:off x="13004800" y="13119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0</xdr:rowOff>
    </xdr:from>
    <xdr:to>
      <xdr:col>69</xdr:col>
      <xdr:colOff>142875</xdr:colOff>
      <xdr:row>73</xdr:row>
      <xdr:rowOff>101600</xdr:rowOff>
    </xdr:to>
    <xdr:sp macro="" textlink="">
      <xdr:nvSpPr>
        <xdr:cNvPr id="442" name="フローチャート: 判断 441"/>
        <xdr:cNvSpPr/>
      </xdr:nvSpPr>
      <xdr:spPr>
        <a:xfrm>
          <a:off x="13843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43" name="テキスト ボックス 442"/>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44" name="フローチャート: 判断 443"/>
        <xdr:cNvSpPr/>
      </xdr:nvSpPr>
      <xdr:spPr>
        <a:xfrm>
          <a:off x="12954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45" name="テキスト ボックス 444"/>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0</xdr:rowOff>
    </xdr:from>
    <xdr:to>
      <xdr:col>82</xdr:col>
      <xdr:colOff>158750</xdr:colOff>
      <xdr:row>79</xdr:row>
      <xdr:rowOff>101600</xdr:rowOff>
    </xdr:to>
    <xdr:sp macro="" textlink="">
      <xdr:nvSpPr>
        <xdr:cNvPr id="451" name="楕円 450"/>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143527</xdr:rowOff>
    </xdr:from>
    <xdr:ext cx="762000" cy="259045"/>
    <xdr:sp macro="" textlink="">
      <xdr:nvSpPr>
        <xdr:cNvPr id="452"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3" name="楕円 452"/>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4" name="テキスト ボックス 453"/>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38100</xdr:rowOff>
    </xdr:from>
    <xdr:to>
      <xdr:col>74</xdr:col>
      <xdr:colOff>31750</xdr:colOff>
      <xdr:row>75</xdr:row>
      <xdr:rowOff>139700</xdr:rowOff>
    </xdr:to>
    <xdr:sp macro="" textlink="">
      <xdr:nvSpPr>
        <xdr:cNvPr id="455" name="楕円 454"/>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124477</xdr:rowOff>
    </xdr:from>
    <xdr:ext cx="762000" cy="259045"/>
    <xdr:sp macro="" textlink="">
      <xdr:nvSpPr>
        <xdr:cNvPr id="456" name="テキスト ボックス 45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7" name="楕円 456"/>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58" name="テキスト ボックス 457"/>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9" name="楕円 458"/>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0" name="テキスト ボックス 459"/>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146997</xdr:rowOff>
    </xdr:from>
    <xdr:to>
      <xdr:col>29</xdr:col>
      <xdr:colOff>127000</xdr:colOff>
      <xdr:row>19</xdr:row>
      <xdr:rowOff>33318</xdr:rowOff>
    </xdr:to>
    <xdr:cxnSp macro="">
      <xdr:nvCxnSpPr>
        <xdr:cNvPr id="47" name="直線コネクタ 46"/>
        <xdr:cNvCxnSpPr/>
      </xdr:nvCxnSpPr>
      <xdr:spPr bwMode="auto">
        <a:xfrm flipV="1">
          <a:off x="5651500" y="2080572"/>
          <a:ext cx="0" cy="12579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43495</xdr:rowOff>
    </xdr:from>
    <xdr:ext cx="762000" cy="259045"/>
    <xdr:sp macro="" textlink="">
      <xdr:nvSpPr>
        <xdr:cNvPr id="48" name="人口1人当たり決算額の推移最小値テキスト130"/>
        <xdr:cNvSpPr txBox="1"/>
      </xdr:nvSpPr>
      <xdr:spPr>
        <a:xfrm>
          <a:off x="5740400" y="334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33318</xdr:rowOff>
    </xdr:from>
    <xdr:to>
      <xdr:col>30</xdr:col>
      <xdr:colOff>25400</xdr:colOff>
      <xdr:row>19</xdr:row>
      <xdr:rowOff>33318</xdr:rowOff>
    </xdr:to>
    <xdr:cxnSp macro="">
      <xdr:nvCxnSpPr>
        <xdr:cNvPr id="49" name="直線コネクタ 48"/>
        <xdr:cNvCxnSpPr/>
      </xdr:nvCxnSpPr>
      <xdr:spPr bwMode="auto">
        <a:xfrm>
          <a:off x="5562600" y="33384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61924</xdr:rowOff>
    </xdr:from>
    <xdr:ext cx="762000" cy="259045"/>
    <xdr:sp macro="" textlink="">
      <xdr:nvSpPr>
        <xdr:cNvPr id="50" name="人口1人当たり決算額の推移最大値テキスト130"/>
        <xdr:cNvSpPr txBox="1"/>
      </xdr:nvSpPr>
      <xdr:spPr>
        <a:xfrm>
          <a:off x="5740400" y="182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146997</xdr:rowOff>
    </xdr:from>
    <xdr:to>
      <xdr:col>30</xdr:col>
      <xdr:colOff>25400</xdr:colOff>
      <xdr:row>11</xdr:row>
      <xdr:rowOff>146997</xdr:rowOff>
    </xdr:to>
    <xdr:cxnSp macro="">
      <xdr:nvCxnSpPr>
        <xdr:cNvPr id="51" name="直線コネクタ 50"/>
        <xdr:cNvCxnSpPr/>
      </xdr:nvCxnSpPr>
      <xdr:spPr bwMode="auto">
        <a:xfrm>
          <a:off x="5562600" y="208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33318</xdr:rowOff>
    </xdr:from>
    <xdr:to>
      <xdr:col>29</xdr:col>
      <xdr:colOff>127000</xdr:colOff>
      <xdr:row>19</xdr:row>
      <xdr:rowOff>33905</xdr:rowOff>
    </xdr:to>
    <xdr:cxnSp macro="">
      <xdr:nvCxnSpPr>
        <xdr:cNvPr id="52" name="直線コネクタ 51"/>
        <xdr:cNvCxnSpPr/>
      </xdr:nvCxnSpPr>
      <xdr:spPr bwMode="auto">
        <a:xfrm flipV="1">
          <a:off x="5003800" y="3338493"/>
          <a:ext cx="647700" cy="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146230</xdr:rowOff>
    </xdr:from>
    <xdr:ext cx="762000" cy="259045"/>
    <xdr:sp macro="" textlink="">
      <xdr:nvSpPr>
        <xdr:cNvPr id="53" name="人口1人当たり決算額の推移平均値テキスト130"/>
        <xdr:cNvSpPr txBox="1"/>
      </xdr:nvSpPr>
      <xdr:spPr>
        <a:xfrm>
          <a:off x="5740400" y="242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129703</xdr:rowOff>
    </xdr:from>
    <xdr:to>
      <xdr:col>29</xdr:col>
      <xdr:colOff>177800</xdr:colOff>
      <xdr:row>15</xdr:row>
      <xdr:rowOff>59853</xdr:rowOff>
    </xdr:to>
    <xdr:sp macro="" textlink="">
      <xdr:nvSpPr>
        <xdr:cNvPr id="54" name="フローチャート: 判断 53"/>
        <xdr:cNvSpPr/>
      </xdr:nvSpPr>
      <xdr:spPr bwMode="auto">
        <a:xfrm>
          <a:off x="5600700" y="2577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18491</xdr:rowOff>
    </xdr:from>
    <xdr:to>
      <xdr:col>26</xdr:col>
      <xdr:colOff>50800</xdr:colOff>
      <xdr:row>19</xdr:row>
      <xdr:rowOff>33905</xdr:rowOff>
    </xdr:to>
    <xdr:cxnSp macro="">
      <xdr:nvCxnSpPr>
        <xdr:cNvPr id="55" name="直線コネクタ 54"/>
        <xdr:cNvCxnSpPr/>
      </xdr:nvCxnSpPr>
      <xdr:spPr bwMode="auto">
        <a:xfrm>
          <a:off x="4305300" y="3323666"/>
          <a:ext cx="698500" cy="1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166932</xdr:rowOff>
    </xdr:from>
    <xdr:to>
      <xdr:col>26</xdr:col>
      <xdr:colOff>101600</xdr:colOff>
      <xdr:row>15</xdr:row>
      <xdr:rowOff>97082</xdr:rowOff>
    </xdr:to>
    <xdr:sp macro="" textlink="">
      <xdr:nvSpPr>
        <xdr:cNvPr id="56" name="フローチャート: 判断 55"/>
        <xdr:cNvSpPr/>
      </xdr:nvSpPr>
      <xdr:spPr bwMode="auto">
        <a:xfrm>
          <a:off x="4953000" y="2614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107259</xdr:rowOff>
    </xdr:from>
    <xdr:ext cx="736600" cy="259045"/>
    <xdr:sp macro="" textlink="">
      <xdr:nvSpPr>
        <xdr:cNvPr id="57" name="テキスト ボックス 56"/>
        <xdr:cNvSpPr txBox="1"/>
      </xdr:nvSpPr>
      <xdr:spPr>
        <a:xfrm>
          <a:off x="4622800" y="238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18067</xdr:rowOff>
    </xdr:from>
    <xdr:to>
      <xdr:col>22</xdr:col>
      <xdr:colOff>114300</xdr:colOff>
      <xdr:row>19</xdr:row>
      <xdr:rowOff>18491</xdr:rowOff>
    </xdr:to>
    <xdr:cxnSp macro="">
      <xdr:nvCxnSpPr>
        <xdr:cNvPr id="58" name="直線コネクタ 57"/>
        <xdr:cNvCxnSpPr/>
      </xdr:nvCxnSpPr>
      <xdr:spPr bwMode="auto">
        <a:xfrm>
          <a:off x="3606800" y="3323242"/>
          <a:ext cx="698500" cy="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99136</xdr:rowOff>
    </xdr:from>
    <xdr:to>
      <xdr:col>22</xdr:col>
      <xdr:colOff>165100</xdr:colOff>
      <xdr:row>15</xdr:row>
      <xdr:rowOff>29286</xdr:rowOff>
    </xdr:to>
    <xdr:sp macro="" textlink="">
      <xdr:nvSpPr>
        <xdr:cNvPr id="59" name="フローチャート: 判断 58"/>
        <xdr:cNvSpPr/>
      </xdr:nvSpPr>
      <xdr:spPr bwMode="auto">
        <a:xfrm>
          <a:off x="4254500" y="254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39463</xdr:rowOff>
    </xdr:from>
    <xdr:ext cx="762000" cy="259045"/>
    <xdr:sp macro="" textlink="">
      <xdr:nvSpPr>
        <xdr:cNvPr id="60" name="テキスト ボックス 59"/>
        <xdr:cNvSpPr txBox="1"/>
      </xdr:nvSpPr>
      <xdr:spPr>
        <a:xfrm>
          <a:off x="3924300" y="231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18067</xdr:rowOff>
    </xdr:from>
    <xdr:to>
      <xdr:col>18</xdr:col>
      <xdr:colOff>177800</xdr:colOff>
      <xdr:row>19</xdr:row>
      <xdr:rowOff>92917</xdr:rowOff>
    </xdr:to>
    <xdr:cxnSp macro="">
      <xdr:nvCxnSpPr>
        <xdr:cNvPr id="61" name="直線コネクタ 60"/>
        <xdr:cNvCxnSpPr/>
      </xdr:nvCxnSpPr>
      <xdr:spPr bwMode="auto">
        <a:xfrm flipV="1">
          <a:off x="2908300" y="3323242"/>
          <a:ext cx="698500" cy="74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11615</xdr:rowOff>
    </xdr:from>
    <xdr:to>
      <xdr:col>19</xdr:col>
      <xdr:colOff>38100</xdr:colOff>
      <xdr:row>15</xdr:row>
      <xdr:rowOff>113215</xdr:rowOff>
    </xdr:to>
    <xdr:sp macro="" textlink="">
      <xdr:nvSpPr>
        <xdr:cNvPr id="62" name="フローチャート: 判断 61"/>
        <xdr:cNvSpPr/>
      </xdr:nvSpPr>
      <xdr:spPr bwMode="auto">
        <a:xfrm>
          <a:off x="3556000" y="2630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123392</xdr:rowOff>
    </xdr:from>
    <xdr:ext cx="762000" cy="259045"/>
    <xdr:sp macro="" textlink="">
      <xdr:nvSpPr>
        <xdr:cNvPr id="63" name="テキスト ボックス 62"/>
        <xdr:cNvSpPr txBox="1"/>
      </xdr:nvSpPr>
      <xdr:spPr>
        <a:xfrm>
          <a:off x="3225800" y="239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59654</xdr:rowOff>
    </xdr:from>
    <xdr:to>
      <xdr:col>15</xdr:col>
      <xdr:colOff>101600</xdr:colOff>
      <xdr:row>15</xdr:row>
      <xdr:rowOff>161254</xdr:rowOff>
    </xdr:to>
    <xdr:sp macro="" textlink="">
      <xdr:nvSpPr>
        <xdr:cNvPr id="64" name="フローチャート: 判断 63"/>
        <xdr:cNvSpPr/>
      </xdr:nvSpPr>
      <xdr:spPr bwMode="auto">
        <a:xfrm>
          <a:off x="2857500" y="2679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171431</xdr:rowOff>
    </xdr:from>
    <xdr:ext cx="762000" cy="259045"/>
    <xdr:sp macro="" textlink="">
      <xdr:nvSpPr>
        <xdr:cNvPr id="65" name="テキスト ボックス 64"/>
        <xdr:cNvSpPr txBox="1"/>
      </xdr:nvSpPr>
      <xdr:spPr>
        <a:xfrm>
          <a:off x="2527300" y="244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153968</xdr:rowOff>
    </xdr:from>
    <xdr:to>
      <xdr:col>29</xdr:col>
      <xdr:colOff>177800</xdr:colOff>
      <xdr:row>19</xdr:row>
      <xdr:rowOff>84118</xdr:rowOff>
    </xdr:to>
    <xdr:sp macro="" textlink="">
      <xdr:nvSpPr>
        <xdr:cNvPr id="71" name="楕円 70"/>
        <xdr:cNvSpPr/>
      </xdr:nvSpPr>
      <xdr:spPr bwMode="auto">
        <a:xfrm>
          <a:off x="5600700" y="3287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62545</xdr:rowOff>
    </xdr:from>
    <xdr:ext cx="762000" cy="259045"/>
    <xdr:sp macro="" textlink="">
      <xdr:nvSpPr>
        <xdr:cNvPr id="72" name="人口1人当たり決算額の推移該当値テキスト130"/>
        <xdr:cNvSpPr txBox="1"/>
      </xdr:nvSpPr>
      <xdr:spPr>
        <a:xfrm>
          <a:off x="5740400" y="31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154555</xdr:rowOff>
    </xdr:from>
    <xdr:to>
      <xdr:col>26</xdr:col>
      <xdr:colOff>101600</xdr:colOff>
      <xdr:row>19</xdr:row>
      <xdr:rowOff>84705</xdr:rowOff>
    </xdr:to>
    <xdr:sp macro="" textlink="">
      <xdr:nvSpPr>
        <xdr:cNvPr id="73" name="楕円 72"/>
        <xdr:cNvSpPr/>
      </xdr:nvSpPr>
      <xdr:spPr bwMode="auto">
        <a:xfrm>
          <a:off x="4953000" y="328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69482</xdr:rowOff>
    </xdr:from>
    <xdr:ext cx="736600" cy="259045"/>
    <xdr:sp macro="" textlink="">
      <xdr:nvSpPr>
        <xdr:cNvPr id="74" name="テキスト ボックス 73"/>
        <xdr:cNvSpPr txBox="1"/>
      </xdr:nvSpPr>
      <xdr:spPr>
        <a:xfrm>
          <a:off x="4622800" y="337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139141</xdr:rowOff>
    </xdr:from>
    <xdr:to>
      <xdr:col>22</xdr:col>
      <xdr:colOff>165100</xdr:colOff>
      <xdr:row>19</xdr:row>
      <xdr:rowOff>69291</xdr:rowOff>
    </xdr:to>
    <xdr:sp macro="" textlink="">
      <xdr:nvSpPr>
        <xdr:cNvPr id="75" name="楕円 74"/>
        <xdr:cNvSpPr/>
      </xdr:nvSpPr>
      <xdr:spPr bwMode="auto">
        <a:xfrm>
          <a:off x="4254500" y="327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54068</xdr:rowOff>
    </xdr:from>
    <xdr:ext cx="762000" cy="259045"/>
    <xdr:sp macro="" textlink="">
      <xdr:nvSpPr>
        <xdr:cNvPr id="76" name="テキスト ボックス 75"/>
        <xdr:cNvSpPr txBox="1"/>
      </xdr:nvSpPr>
      <xdr:spPr>
        <a:xfrm>
          <a:off x="3924300" y="33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138717</xdr:rowOff>
    </xdr:from>
    <xdr:to>
      <xdr:col>19</xdr:col>
      <xdr:colOff>38100</xdr:colOff>
      <xdr:row>19</xdr:row>
      <xdr:rowOff>68867</xdr:rowOff>
    </xdr:to>
    <xdr:sp macro="" textlink="">
      <xdr:nvSpPr>
        <xdr:cNvPr id="77" name="楕円 76"/>
        <xdr:cNvSpPr/>
      </xdr:nvSpPr>
      <xdr:spPr bwMode="auto">
        <a:xfrm>
          <a:off x="3556000" y="3272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53644</xdr:rowOff>
    </xdr:from>
    <xdr:ext cx="762000" cy="259045"/>
    <xdr:sp macro="" textlink="">
      <xdr:nvSpPr>
        <xdr:cNvPr id="78" name="テキスト ボックス 77"/>
        <xdr:cNvSpPr txBox="1"/>
      </xdr:nvSpPr>
      <xdr:spPr>
        <a:xfrm>
          <a:off x="3225800" y="335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42117</xdr:rowOff>
    </xdr:from>
    <xdr:to>
      <xdr:col>15</xdr:col>
      <xdr:colOff>101600</xdr:colOff>
      <xdr:row>19</xdr:row>
      <xdr:rowOff>143717</xdr:rowOff>
    </xdr:to>
    <xdr:sp macro="" textlink="">
      <xdr:nvSpPr>
        <xdr:cNvPr id="79" name="楕円 78"/>
        <xdr:cNvSpPr/>
      </xdr:nvSpPr>
      <xdr:spPr bwMode="auto">
        <a:xfrm>
          <a:off x="2857500" y="334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128494</xdr:rowOff>
    </xdr:from>
    <xdr:ext cx="762000" cy="259045"/>
    <xdr:sp macro="" textlink="">
      <xdr:nvSpPr>
        <xdr:cNvPr id="80" name="テキスト ボックス 79"/>
        <xdr:cNvSpPr txBox="1"/>
      </xdr:nvSpPr>
      <xdr:spPr>
        <a:xfrm>
          <a:off x="2527300" y="343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xdr:rowOff>
    </xdr:from>
    <xdr:to>
      <xdr:col>29</xdr:col>
      <xdr:colOff>127000</xdr:colOff>
      <xdr:row>37</xdr:row>
      <xdr:rowOff>110084</xdr:rowOff>
    </xdr:to>
    <xdr:cxnSp macro="">
      <xdr:nvCxnSpPr>
        <xdr:cNvPr id="110" name="直線コネクタ 109"/>
        <xdr:cNvCxnSpPr/>
      </xdr:nvCxnSpPr>
      <xdr:spPr bwMode="auto">
        <a:xfrm flipV="1">
          <a:off x="5651500" y="5942431"/>
          <a:ext cx="0" cy="1292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88105</xdr:rowOff>
    </xdr:from>
    <xdr:ext cx="762000" cy="259045"/>
    <xdr:sp macro="" textlink="">
      <xdr:nvSpPr>
        <xdr:cNvPr id="111" name="人口1人当たり決算額の推移最小値テキスト445"/>
        <xdr:cNvSpPr txBox="1"/>
      </xdr:nvSpPr>
      <xdr:spPr>
        <a:xfrm>
          <a:off x="5740400" y="721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110084</xdr:rowOff>
    </xdr:from>
    <xdr:to>
      <xdr:col>30</xdr:col>
      <xdr:colOff>25400</xdr:colOff>
      <xdr:row>37</xdr:row>
      <xdr:rowOff>110084</xdr:rowOff>
    </xdr:to>
    <xdr:cxnSp macro="">
      <xdr:nvCxnSpPr>
        <xdr:cNvPr id="112" name="直線コネクタ 111"/>
        <xdr:cNvCxnSpPr/>
      </xdr:nvCxnSpPr>
      <xdr:spPr bwMode="auto">
        <a:xfrm>
          <a:off x="5562600" y="72347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275708</xdr:rowOff>
    </xdr:from>
    <xdr:ext cx="762000" cy="259045"/>
    <xdr:sp macro="" textlink="">
      <xdr:nvSpPr>
        <xdr:cNvPr id="113" name="人口1人当たり決算額の推移最大値テキスト445"/>
        <xdr:cNvSpPr txBox="1"/>
      </xdr:nvSpPr>
      <xdr:spPr>
        <a:xfrm>
          <a:off x="5740400" y="56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xdr:rowOff>
    </xdr:from>
    <xdr:to>
      <xdr:col>30</xdr:col>
      <xdr:colOff>25400</xdr:colOff>
      <xdr:row>33</xdr:row>
      <xdr:rowOff>17881</xdr:rowOff>
    </xdr:to>
    <xdr:cxnSp macro="">
      <xdr:nvCxnSpPr>
        <xdr:cNvPr id="114" name="直線コネクタ 113"/>
        <xdr:cNvCxnSpPr/>
      </xdr:nvCxnSpPr>
      <xdr:spPr bwMode="auto">
        <a:xfrm>
          <a:off x="5562600" y="5942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165176</xdr:rowOff>
    </xdr:from>
    <xdr:to>
      <xdr:col>29</xdr:col>
      <xdr:colOff>127000</xdr:colOff>
      <xdr:row>37</xdr:row>
      <xdr:rowOff>77927</xdr:rowOff>
    </xdr:to>
    <xdr:cxnSp macro="">
      <xdr:nvCxnSpPr>
        <xdr:cNvPr id="115" name="直線コネクタ 114"/>
        <xdr:cNvCxnSpPr/>
      </xdr:nvCxnSpPr>
      <xdr:spPr bwMode="auto">
        <a:xfrm>
          <a:off x="5003800" y="7118426"/>
          <a:ext cx="647700" cy="8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255261</xdr:rowOff>
    </xdr:from>
    <xdr:ext cx="762000" cy="259045"/>
    <xdr:sp macro="" textlink="">
      <xdr:nvSpPr>
        <xdr:cNvPr id="116" name="人口1人当たり決算額の推移平均値テキスト445"/>
        <xdr:cNvSpPr txBox="1"/>
      </xdr:nvSpPr>
      <xdr:spPr>
        <a:xfrm>
          <a:off x="5740400" y="652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67284</xdr:rowOff>
    </xdr:from>
    <xdr:to>
      <xdr:col>29</xdr:col>
      <xdr:colOff>177800</xdr:colOff>
      <xdr:row>35</xdr:row>
      <xdr:rowOff>168884</xdr:rowOff>
    </xdr:to>
    <xdr:sp macro="" textlink="">
      <xdr:nvSpPr>
        <xdr:cNvPr id="117" name="フローチャート: 判断 116"/>
        <xdr:cNvSpPr/>
      </xdr:nvSpPr>
      <xdr:spPr bwMode="auto">
        <a:xfrm>
          <a:off x="56007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165176</xdr:rowOff>
    </xdr:from>
    <xdr:to>
      <xdr:col>26</xdr:col>
      <xdr:colOff>50800</xdr:colOff>
      <xdr:row>37</xdr:row>
      <xdr:rowOff>71755</xdr:rowOff>
    </xdr:to>
    <xdr:cxnSp macro="">
      <xdr:nvCxnSpPr>
        <xdr:cNvPr id="118" name="直線コネクタ 117"/>
        <xdr:cNvCxnSpPr/>
      </xdr:nvCxnSpPr>
      <xdr:spPr bwMode="auto">
        <a:xfrm flipV="1">
          <a:off x="4305300" y="7118426"/>
          <a:ext cx="698500" cy="7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305</xdr:rowOff>
    </xdr:from>
    <xdr:to>
      <xdr:col>26</xdr:col>
      <xdr:colOff>101600</xdr:colOff>
      <xdr:row>35</xdr:row>
      <xdr:rowOff>101905</xdr:rowOff>
    </xdr:to>
    <xdr:sp macro="" textlink="">
      <xdr:nvSpPr>
        <xdr:cNvPr id="119" name="フローチャート: 判断 118"/>
        <xdr:cNvSpPr/>
      </xdr:nvSpPr>
      <xdr:spPr bwMode="auto">
        <a:xfrm>
          <a:off x="49530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112082</xdr:rowOff>
    </xdr:from>
    <xdr:ext cx="736600" cy="259045"/>
    <xdr:sp macro="" textlink="">
      <xdr:nvSpPr>
        <xdr:cNvPr id="120" name="テキスト ボックス 119"/>
        <xdr:cNvSpPr txBox="1"/>
      </xdr:nvSpPr>
      <xdr:spPr>
        <a:xfrm>
          <a:off x="4622800" y="637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71755</xdr:rowOff>
    </xdr:from>
    <xdr:to>
      <xdr:col>22</xdr:col>
      <xdr:colOff>114300</xdr:colOff>
      <xdr:row>37</xdr:row>
      <xdr:rowOff>161137</xdr:rowOff>
    </xdr:to>
    <xdr:cxnSp macro="">
      <xdr:nvCxnSpPr>
        <xdr:cNvPr id="121" name="直線コネクタ 120"/>
        <xdr:cNvCxnSpPr/>
      </xdr:nvCxnSpPr>
      <xdr:spPr bwMode="auto">
        <a:xfrm flipV="1">
          <a:off x="3606800" y="7196455"/>
          <a:ext cx="698500" cy="8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240564</xdr:rowOff>
    </xdr:from>
    <xdr:to>
      <xdr:col>22</xdr:col>
      <xdr:colOff>165100</xdr:colOff>
      <xdr:row>34</xdr:row>
      <xdr:rowOff>342164</xdr:rowOff>
    </xdr:to>
    <xdr:sp macro="" textlink="">
      <xdr:nvSpPr>
        <xdr:cNvPr id="122" name="フローチャート: 判断 121"/>
        <xdr:cNvSpPr/>
      </xdr:nvSpPr>
      <xdr:spPr bwMode="auto">
        <a:xfrm>
          <a:off x="4254500" y="6508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9440</xdr:rowOff>
    </xdr:from>
    <xdr:ext cx="762000" cy="259045"/>
    <xdr:sp macro="" textlink="">
      <xdr:nvSpPr>
        <xdr:cNvPr id="123" name="テキスト ボックス 122"/>
        <xdr:cNvSpPr txBox="1"/>
      </xdr:nvSpPr>
      <xdr:spPr>
        <a:xfrm>
          <a:off x="3924300" y="627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46913</xdr:rowOff>
    </xdr:from>
    <xdr:to>
      <xdr:col>18</xdr:col>
      <xdr:colOff>177800</xdr:colOff>
      <xdr:row>37</xdr:row>
      <xdr:rowOff>161137</xdr:rowOff>
    </xdr:to>
    <xdr:cxnSp macro="">
      <xdr:nvCxnSpPr>
        <xdr:cNvPr id="124" name="直線コネクタ 123"/>
        <xdr:cNvCxnSpPr/>
      </xdr:nvCxnSpPr>
      <xdr:spPr bwMode="auto">
        <a:xfrm>
          <a:off x="2908300" y="7000163"/>
          <a:ext cx="698500" cy="285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305</xdr:rowOff>
    </xdr:from>
    <xdr:to>
      <xdr:col>19</xdr:col>
      <xdr:colOff>38100</xdr:colOff>
      <xdr:row>35</xdr:row>
      <xdr:rowOff>101905</xdr:rowOff>
    </xdr:to>
    <xdr:sp macro="" textlink="">
      <xdr:nvSpPr>
        <xdr:cNvPr id="125" name="フローチャート: 判断 124"/>
        <xdr:cNvSpPr/>
      </xdr:nvSpPr>
      <xdr:spPr bwMode="auto">
        <a:xfrm>
          <a:off x="35560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112082</xdr:rowOff>
    </xdr:from>
    <xdr:ext cx="762000" cy="259045"/>
    <xdr:sp macro="" textlink="">
      <xdr:nvSpPr>
        <xdr:cNvPr id="126" name="テキスト ボックス 125"/>
        <xdr:cNvSpPr txBox="1"/>
      </xdr:nvSpPr>
      <xdr:spPr>
        <a:xfrm>
          <a:off x="32258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135255</xdr:rowOff>
    </xdr:from>
    <xdr:to>
      <xdr:col>15</xdr:col>
      <xdr:colOff>101600</xdr:colOff>
      <xdr:row>34</xdr:row>
      <xdr:rowOff>236855</xdr:rowOff>
    </xdr:to>
    <xdr:sp macro="" textlink="">
      <xdr:nvSpPr>
        <xdr:cNvPr id="127" name="フローチャート: 判断 126"/>
        <xdr:cNvSpPr/>
      </xdr:nvSpPr>
      <xdr:spPr bwMode="auto">
        <a:xfrm>
          <a:off x="2857500" y="6402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247032</xdr:rowOff>
    </xdr:from>
    <xdr:ext cx="762000" cy="259045"/>
    <xdr:sp macro="" textlink="">
      <xdr:nvSpPr>
        <xdr:cNvPr id="128" name="テキスト ボックス 127"/>
        <xdr:cNvSpPr txBox="1"/>
      </xdr:nvSpPr>
      <xdr:spPr>
        <a:xfrm>
          <a:off x="2527300" y="617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27127</xdr:rowOff>
    </xdr:from>
    <xdr:to>
      <xdr:col>29</xdr:col>
      <xdr:colOff>177800</xdr:colOff>
      <xdr:row>37</xdr:row>
      <xdr:rowOff>128727</xdr:rowOff>
    </xdr:to>
    <xdr:sp macro="" textlink="">
      <xdr:nvSpPr>
        <xdr:cNvPr id="134" name="楕円 133"/>
        <xdr:cNvSpPr/>
      </xdr:nvSpPr>
      <xdr:spPr bwMode="auto">
        <a:xfrm>
          <a:off x="5600700" y="715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107154</xdr:rowOff>
    </xdr:from>
    <xdr:ext cx="762000" cy="259045"/>
    <xdr:sp macro="" textlink="">
      <xdr:nvSpPr>
        <xdr:cNvPr id="135" name="人口1人当たり決算額の推移該当値テキスト445"/>
        <xdr:cNvSpPr txBox="1"/>
      </xdr:nvSpPr>
      <xdr:spPr>
        <a:xfrm>
          <a:off x="5740400" y="70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114376</xdr:rowOff>
    </xdr:from>
    <xdr:to>
      <xdr:col>26</xdr:col>
      <xdr:colOff>101600</xdr:colOff>
      <xdr:row>37</xdr:row>
      <xdr:rowOff>44526</xdr:rowOff>
    </xdr:to>
    <xdr:sp macro="" textlink="">
      <xdr:nvSpPr>
        <xdr:cNvPr id="136" name="楕円 135"/>
        <xdr:cNvSpPr/>
      </xdr:nvSpPr>
      <xdr:spPr bwMode="auto">
        <a:xfrm>
          <a:off x="4953000" y="706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29303</xdr:rowOff>
    </xdr:from>
    <xdr:ext cx="736600" cy="259045"/>
    <xdr:sp macro="" textlink="">
      <xdr:nvSpPr>
        <xdr:cNvPr id="137" name="テキスト ボックス 136"/>
        <xdr:cNvSpPr txBox="1"/>
      </xdr:nvSpPr>
      <xdr:spPr>
        <a:xfrm>
          <a:off x="4622800" y="715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20955</xdr:rowOff>
    </xdr:from>
    <xdr:to>
      <xdr:col>22</xdr:col>
      <xdr:colOff>165100</xdr:colOff>
      <xdr:row>37</xdr:row>
      <xdr:rowOff>122555</xdr:rowOff>
    </xdr:to>
    <xdr:sp macro="" textlink="">
      <xdr:nvSpPr>
        <xdr:cNvPr id="138" name="楕円 137"/>
        <xdr:cNvSpPr/>
      </xdr:nvSpPr>
      <xdr:spPr bwMode="auto">
        <a:xfrm>
          <a:off x="4254500" y="714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107332</xdr:rowOff>
    </xdr:from>
    <xdr:ext cx="762000" cy="259045"/>
    <xdr:sp macro="" textlink="">
      <xdr:nvSpPr>
        <xdr:cNvPr id="139" name="テキスト ボックス 138"/>
        <xdr:cNvSpPr txBox="1"/>
      </xdr:nvSpPr>
      <xdr:spPr>
        <a:xfrm>
          <a:off x="3924300" y="72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110337</xdr:rowOff>
    </xdr:from>
    <xdr:to>
      <xdr:col>19</xdr:col>
      <xdr:colOff>38100</xdr:colOff>
      <xdr:row>37</xdr:row>
      <xdr:rowOff>211937</xdr:rowOff>
    </xdr:to>
    <xdr:sp macro="" textlink="">
      <xdr:nvSpPr>
        <xdr:cNvPr id="140" name="楕円 139"/>
        <xdr:cNvSpPr/>
      </xdr:nvSpPr>
      <xdr:spPr bwMode="auto">
        <a:xfrm>
          <a:off x="3556000" y="723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196714</xdr:rowOff>
    </xdr:from>
    <xdr:ext cx="762000" cy="259045"/>
    <xdr:sp macro="" textlink="">
      <xdr:nvSpPr>
        <xdr:cNvPr id="141" name="テキスト ボックス 140"/>
        <xdr:cNvSpPr txBox="1"/>
      </xdr:nvSpPr>
      <xdr:spPr>
        <a:xfrm>
          <a:off x="3225800" y="732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339013</xdr:rowOff>
    </xdr:from>
    <xdr:to>
      <xdr:col>15</xdr:col>
      <xdr:colOff>101600</xdr:colOff>
      <xdr:row>36</xdr:row>
      <xdr:rowOff>97713</xdr:rowOff>
    </xdr:to>
    <xdr:sp macro="" textlink="">
      <xdr:nvSpPr>
        <xdr:cNvPr id="142" name="楕円 141"/>
        <xdr:cNvSpPr/>
      </xdr:nvSpPr>
      <xdr:spPr bwMode="auto">
        <a:xfrm>
          <a:off x="2857500" y="6949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82490</xdr:rowOff>
    </xdr:from>
    <xdr:ext cx="762000" cy="259045"/>
    <xdr:sp macro="" textlink="">
      <xdr:nvSpPr>
        <xdr:cNvPr id="143" name="テキスト ボックス 142"/>
        <xdr:cNvSpPr txBox="1"/>
      </xdr:nvSpPr>
      <xdr:spPr>
        <a:xfrm>
          <a:off x="2527300" y="703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64605</xdr:rowOff>
    </xdr:from>
    <xdr:to>
      <xdr:col>24</xdr:col>
      <xdr:colOff>62865</xdr:colOff>
      <xdr:row>37</xdr:row>
      <xdr:rowOff>127950</xdr:rowOff>
    </xdr:to>
    <xdr:cxnSp macro="">
      <xdr:nvCxnSpPr>
        <xdr:cNvPr id="54" name="直線コネクタ 53"/>
        <xdr:cNvCxnSpPr/>
      </xdr:nvCxnSpPr>
      <xdr:spPr>
        <a:xfrm flipV="1">
          <a:off x="4633595" y="5379555"/>
          <a:ext cx="1270" cy="109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131777</xdr:rowOff>
    </xdr:from>
    <xdr:ext cx="534377" cy="259045"/>
    <xdr:sp macro="" textlink="">
      <xdr:nvSpPr>
        <xdr:cNvPr id="55" name="人件費最小値テキスト"/>
        <xdr:cNvSpPr txBox="1"/>
      </xdr:nvSpPr>
      <xdr:spPr>
        <a:xfrm>
          <a:off x="4686300" y="647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127950</xdr:rowOff>
    </xdr:from>
    <xdr:to>
      <xdr:col>24</xdr:col>
      <xdr:colOff>152400</xdr:colOff>
      <xdr:row>37</xdr:row>
      <xdr:rowOff>127950</xdr:rowOff>
    </xdr:to>
    <xdr:cxnSp macro="">
      <xdr:nvCxnSpPr>
        <xdr:cNvPr id="56" name="直線コネクタ 55"/>
        <xdr:cNvCxnSpPr/>
      </xdr:nvCxnSpPr>
      <xdr:spPr>
        <a:xfrm>
          <a:off x="4546600" y="64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11282</xdr:rowOff>
    </xdr:from>
    <xdr:ext cx="534377" cy="259045"/>
    <xdr:sp macro="" textlink="">
      <xdr:nvSpPr>
        <xdr:cNvPr id="57" name="人件費最大値テキスト"/>
        <xdr:cNvSpPr txBox="1"/>
      </xdr:nvSpPr>
      <xdr:spPr>
        <a:xfrm>
          <a:off x="4686300" y="51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64605</xdr:rowOff>
    </xdr:from>
    <xdr:to>
      <xdr:col>24</xdr:col>
      <xdr:colOff>152400</xdr:colOff>
      <xdr:row>31</xdr:row>
      <xdr:rowOff>64605</xdr:rowOff>
    </xdr:to>
    <xdr:cxnSp macro="">
      <xdr:nvCxnSpPr>
        <xdr:cNvPr id="58" name="直線コネクタ 57"/>
        <xdr:cNvCxnSpPr/>
      </xdr:nvCxnSpPr>
      <xdr:spPr>
        <a:xfrm>
          <a:off x="4546600" y="537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127950</xdr:rowOff>
    </xdr:from>
    <xdr:to>
      <xdr:col>24</xdr:col>
      <xdr:colOff>63500</xdr:colOff>
      <xdr:row>37</xdr:row>
      <xdr:rowOff>133299</xdr:rowOff>
    </xdr:to>
    <xdr:cxnSp macro="">
      <xdr:nvCxnSpPr>
        <xdr:cNvPr id="59" name="直線コネクタ 58"/>
        <xdr:cNvCxnSpPr/>
      </xdr:nvCxnSpPr>
      <xdr:spPr>
        <a:xfrm flipV="1">
          <a:off x="3797300" y="6471600"/>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35813</xdr:rowOff>
    </xdr:from>
    <xdr:ext cx="534377" cy="259045"/>
    <xdr:sp macro="" textlink="">
      <xdr:nvSpPr>
        <xdr:cNvPr id="60" name="人件費平均値テキスト"/>
        <xdr:cNvSpPr txBox="1"/>
      </xdr:nvSpPr>
      <xdr:spPr>
        <a:xfrm>
          <a:off x="4686300" y="58651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12936</xdr:rowOff>
    </xdr:from>
    <xdr:to>
      <xdr:col>24</xdr:col>
      <xdr:colOff>114300</xdr:colOff>
      <xdr:row>35</xdr:row>
      <xdr:rowOff>114536</xdr:rowOff>
    </xdr:to>
    <xdr:sp macro="" textlink="">
      <xdr:nvSpPr>
        <xdr:cNvPr id="61" name="フローチャート: 判断 60"/>
        <xdr:cNvSpPr/>
      </xdr:nvSpPr>
      <xdr:spPr>
        <a:xfrm>
          <a:off x="4584700" y="601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126327</xdr:rowOff>
    </xdr:from>
    <xdr:to>
      <xdr:col>19</xdr:col>
      <xdr:colOff>177800</xdr:colOff>
      <xdr:row>37</xdr:row>
      <xdr:rowOff>133299</xdr:rowOff>
    </xdr:to>
    <xdr:cxnSp macro="">
      <xdr:nvCxnSpPr>
        <xdr:cNvPr id="62" name="直線コネクタ 61"/>
        <xdr:cNvCxnSpPr/>
      </xdr:nvCxnSpPr>
      <xdr:spPr>
        <a:xfrm>
          <a:off x="2908300" y="6469977"/>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34928</xdr:rowOff>
    </xdr:from>
    <xdr:to>
      <xdr:col>20</xdr:col>
      <xdr:colOff>38100</xdr:colOff>
      <xdr:row>35</xdr:row>
      <xdr:rowOff>136528</xdr:rowOff>
    </xdr:to>
    <xdr:sp macro="" textlink="">
      <xdr:nvSpPr>
        <xdr:cNvPr id="63" name="フローチャート: 判断 62"/>
        <xdr:cNvSpPr/>
      </xdr:nvSpPr>
      <xdr:spPr>
        <a:xfrm>
          <a:off x="3746500" y="603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153055</xdr:rowOff>
    </xdr:from>
    <xdr:ext cx="534377" cy="259045"/>
    <xdr:sp macro="" textlink="">
      <xdr:nvSpPr>
        <xdr:cNvPr id="64" name="テキスト ボックス 63"/>
        <xdr:cNvSpPr txBox="1"/>
      </xdr:nvSpPr>
      <xdr:spPr>
        <a:xfrm>
          <a:off x="3530111" y="5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118646</xdr:rowOff>
    </xdr:from>
    <xdr:to>
      <xdr:col>15</xdr:col>
      <xdr:colOff>50800</xdr:colOff>
      <xdr:row>37</xdr:row>
      <xdr:rowOff>126327</xdr:rowOff>
    </xdr:to>
    <xdr:cxnSp macro="">
      <xdr:nvCxnSpPr>
        <xdr:cNvPr id="65" name="直線コネクタ 64"/>
        <xdr:cNvCxnSpPr/>
      </xdr:nvCxnSpPr>
      <xdr:spPr>
        <a:xfrm>
          <a:off x="2019300" y="6462296"/>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113955</xdr:rowOff>
    </xdr:from>
    <xdr:to>
      <xdr:col>15</xdr:col>
      <xdr:colOff>101600</xdr:colOff>
      <xdr:row>35</xdr:row>
      <xdr:rowOff>44105</xdr:rowOff>
    </xdr:to>
    <xdr:sp macro="" textlink="">
      <xdr:nvSpPr>
        <xdr:cNvPr id="66" name="フローチャート: 判断 65"/>
        <xdr:cNvSpPr/>
      </xdr:nvSpPr>
      <xdr:spPr>
        <a:xfrm>
          <a:off x="2857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60632</xdr:rowOff>
    </xdr:from>
    <xdr:ext cx="534377" cy="259045"/>
    <xdr:sp macro="" textlink="">
      <xdr:nvSpPr>
        <xdr:cNvPr id="67" name="テキスト ボックス 66"/>
        <xdr:cNvSpPr txBox="1"/>
      </xdr:nvSpPr>
      <xdr:spPr>
        <a:xfrm>
          <a:off x="2641111" y="57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118646</xdr:rowOff>
    </xdr:from>
    <xdr:to>
      <xdr:col>10</xdr:col>
      <xdr:colOff>114300</xdr:colOff>
      <xdr:row>38</xdr:row>
      <xdr:rowOff>8895</xdr:rowOff>
    </xdr:to>
    <xdr:cxnSp macro="">
      <xdr:nvCxnSpPr>
        <xdr:cNvPr id="68" name="直線コネクタ 67"/>
        <xdr:cNvCxnSpPr/>
      </xdr:nvCxnSpPr>
      <xdr:spPr>
        <a:xfrm flipV="1">
          <a:off x="1130300" y="6462296"/>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123177</xdr:rowOff>
    </xdr:from>
    <xdr:ext cx="534377" cy="259045"/>
    <xdr:sp macro="" textlink="">
      <xdr:nvSpPr>
        <xdr:cNvPr id="70" name="テキスト ボックス 69"/>
        <xdr:cNvSpPr txBox="1"/>
      </xdr:nvSpPr>
      <xdr:spPr>
        <a:xfrm>
          <a:off x="1752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138950</xdr:rowOff>
    </xdr:from>
    <xdr:ext cx="534377" cy="259045"/>
    <xdr:sp macro="" textlink="">
      <xdr:nvSpPr>
        <xdr:cNvPr id="72" name="テキスト ボックス 71"/>
        <xdr:cNvSpPr txBox="1"/>
      </xdr:nvSpPr>
      <xdr:spPr>
        <a:xfrm>
          <a:off x="863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77150</xdr:rowOff>
    </xdr:from>
    <xdr:to>
      <xdr:col>24</xdr:col>
      <xdr:colOff>114300</xdr:colOff>
      <xdr:row>38</xdr:row>
      <xdr:rowOff>7300</xdr:rowOff>
    </xdr:to>
    <xdr:sp macro="" textlink="">
      <xdr:nvSpPr>
        <xdr:cNvPr id="78" name="楕円 77"/>
        <xdr:cNvSpPr/>
      </xdr:nvSpPr>
      <xdr:spPr>
        <a:xfrm>
          <a:off x="4584700" y="64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163527</xdr:rowOff>
    </xdr:from>
    <xdr:ext cx="534377" cy="259045"/>
    <xdr:sp macro="" textlink="">
      <xdr:nvSpPr>
        <xdr:cNvPr id="79" name="人件費該当値テキスト"/>
        <xdr:cNvSpPr txBox="1"/>
      </xdr:nvSpPr>
      <xdr:spPr>
        <a:xfrm>
          <a:off x="4686300" y="633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82499</xdr:rowOff>
    </xdr:from>
    <xdr:to>
      <xdr:col>20</xdr:col>
      <xdr:colOff>38100</xdr:colOff>
      <xdr:row>38</xdr:row>
      <xdr:rowOff>12649</xdr:rowOff>
    </xdr:to>
    <xdr:sp macro="" textlink="">
      <xdr:nvSpPr>
        <xdr:cNvPr id="80" name="楕円 79"/>
        <xdr:cNvSpPr/>
      </xdr:nvSpPr>
      <xdr:spPr>
        <a:xfrm>
          <a:off x="3746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3776</xdr:rowOff>
    </xdr:from>
    <xdr:ext cx="534377" cy="259045"/>
    <xdr:sp macro="" textlink="">
      <xdr:nvSpPr>
        <xdr:cNvPr id="81" name="テキスト ボックス 80"/>
        <xdr:cNvSpPr txBox="1"/>
      </xdr:nvSpPr>
      <xdr:spPr>
        <a:xfrm>
          <a:off x="3530111" y="65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75527</xdr:rowOff>
    </xdr:from>
    <xdr:to>
      <xdr:col>15</xdr:col>
      <xdr:colOff>101600</xdr:colOff>
      <xdr:row>38</xdr:row>
      <xdr:rowOff>5677</xdr:rowOff>
    </xdr:to>
    <xdr:sp macro="" textlink="">
      <xdr:nvSpPr>
        <xdr:cNvPr id="82" name="楕円 81"/>
        <xdr:cNvSpPr/>
      </xdr:nvSpPr>
      <xdr:spPr>
        <a:xfrm>
          <a:off x="2857500" y="64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168254</xdr:rowOff>
    </xdr:from>
    <xdr:ext cx="534377" cy="259045"/>
    <xdr:sp macro="" textlink="">
      <xdr:nvSpPr>
        <xdr:cNvPr id="83" name="テキスト ボックス 82"/>
        <xdr:cNvSpPr txBox="1"/>
      </xdr:nvSpPr>
      <xdr:spPr>
        <a:xfrm>
          <a:off x="2641111" y="65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67846</xdr:rowOff>
    </xdr:from>
    <xdr:to>
      <xdr:col>10</xdr:col>
      <xdr:colOff>165100</xdr:colOff>
      <xdr:row>37</xdr:row>
      <xdr:rowOff>169445</xdr:rowOff>
    </xdr:to>
    <xdr:sp macro="" textlink="">
      <xdr:nvSpPr>
        <xdr:cNvPr id="84" name="楕円 83"/>
        <xdr:cNvSpPr/>
      </xdr:nvSpPr>
      <xdr:spPr>
        <a:xfrm>
          <a:off x="1968500" y="64114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160573</xdr:rowOff>
    </xdr:from>
    <xdr:ext cx="534377" cy="259045"/>
    <xdr:sp macro="" textlink="">
      <xdr:nvSpPr>
        <xdr:cNvPr id="85" name="テキスト ボックス 84"/>
        <xdr:cNvSpPr txBox="1"/>
      </xdr:nvSpPr>
      <xdr:spPr>
        <a:xfrm>
          <a:off x="1752111" y="65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129545</xdr:rowOff>
    </xdr:from>
    <xdr:to>
      <xdr:col>6</xdr:col>
      <xdr:colOff>38100</xdr:colOff>
      <xdr:row>38</xdr:row>
      <xdr:rowOff>59696</xdr:rowOff>
    </xdr:to>
    <xdr:sp macro="" textlink="">
      <xdr:nvSpPr>
        <xdr:cNvPr id="86" name="楕円 85"/>
        <xdr:cNvSpPr/>
      </xdr:nvSpPr>
      <xdr:spPr>
        <a:xfrm>
          <a:off x="1079500" y="64731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50822</xdr:rowOff>
    </xdr:from>
    <xdr:ext cx="534377" cy="259045"/>
    <xdr:sp macro="" textlink="">
      <xdr:nvSpPr>
        <xdr:cNvPr id="87" name="テキスト ボックス 86"/>
        <xdr:cNvSpPr txBox="1"/>
      </xdr:nvSpPr>
      <xdr:spPr>
        <a:xfrm>
          <a:off x="863111" y="656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165181</xdr:rowOff>
    </xdr:from>
    <xdr:to>
      <xdr:col>24</xdr:col>
      <xdr:colOff>62865</xdr:colOff>
      <xdr:row>59</xdr:row>
      <xdr:rowOff>94490</xdr:rowOff>
    </xdr:to>
    <xdr:cxnSp macro="">
      <xdr:nvCxnSpPr>
        <xdr:cNvPr id="112" name="直線コネクタ 111"/>
        <xdr:cNvCxnSpPr/>
      </xdr:nvCxnSpPr>
      <xdr:spPr>
        <a:xfrm flipV="1">
          <a:off x="4633595" y="8737681"/>
          <a:ext cx="1270" cy="14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98317</xdr:rowOff>
    </xdr:from>
    <xdr:ext cx="534377" cy="259045"/>
    <xdr:sp macro="" textlink="">
      <xdr:nvSpPr>
        <xdr:cNvPr id="113" name="物件費最小値テキスト"/>
        <xdr:cNvSpPr txBox="1"/>
      </xdr:nvSpPr>
      <xdr:spPr>
        <a:xfrm>
          <a:off x="4686300" y="102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94490</xdr:rowOff>
    </xdr:from>
    <xdr:to>
      <xdr:col>24</xdr:col>
      <xdr:colOff>152400</xdr:colOff>
      <xdr:row>59</xdr:row>
      <xdr:rowOff>94490</xdr:rowOff>
    </xdr:to>
    <xdr:cxnSp macro="">
      <xdr:nvCxnSpPr>
        <xdr:cNvPr id="114" name="直線コネクタ 113"/>
        <xdr:cNvCxnSpPr/>
      </xdr:nvCxnSpPr>
      <xdr:spPr>
        <a:xfrm>
          <a:off x="4546600" y="10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111858</xdr:rowOff>
    </xdr:from>
    <xdr:ext cx="599010" cy="259045"/>
    <xdr:sp macro="" textlink="">
      <xdr:nvSpPr>
        <xdr:cNvPr id="115" name="物件費最大値テキスト"/>
        <xdr:cNvSpPr txBox="1"/>
      </xdr:nvSpPr>
      <xdr:spPr>
        <a:xfrm>
          <a:off x="4686300" y="85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165181</xdr:rowOff>
    </xdr:from>
    <xdr:to>
      <xdr:col>24</xdr:col>
      <xdr:colOff>152400</xdr:colOff>
      <xdr:row>50</xdr:row>
      <xdr:rowOff>165181</xdr:rowOff>
    </xdr:to>
    <xdr:cxnSp macro="">
      <xdr:nvCxnSpPr>
        <xdr:cNvPr id="116" name="直線コネクタ 115"/>
        <xdr:cNvCxnSpPr/>
      </xdr:nvCxnSpPr>
      <xdr:spPr>
        <a:xfrm>
          <a:off x="4546600" y="873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60848</xdr:rowOff>
    </xdr:from>
    <xdr:to>
      <xdr:col>24</xdr:col>
      <xdr:colOff>63500</xdr:colOff>
      <xdr:row>59</xdr:row>
      <xdr:rowOff>66266</xdr:rowOff>
    </xdr:to>
    <xdr:cxnSp macro="">
      <xdr:nvCxnSpPr>
        <xdr:cNvPr id="117" name="直線コネクタ 116"/>
        <xdr:cNvCxnSpPr/>
      </xdr:nvCxnSpPr>
      <xdr:spPr>
        <a:xfrm flipV="1">
          <a:off x="3797300" y="10176398"/>
          <a:ext cx="8382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133258</xdr:rowOff>
    </xdr:from>
    <xdr:ext cx="534377" cy="259045"/>
    <xdr:sp macro="" textlink="">
      <xdr:nvSpPr>
        <xdr:cNvPr id="118" name="物件費平均値テキスト"/>
        <xdr:cNvSpPr txBox="1"/>
      </xdr:nvSpPr>
      <xdr:spPr>
        <a:xfrm>
          <a:off x="4686300" y="973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110381</xdr:rowOff>
    </xdr:from>
    <xdr:to>
      <xdr:col>24</xdr:col>
      <xdr:colOff>114300</xdr:colOff>
      <xdr:row>58</xdr:row>
      <xdr:rowOff>40531</xdr:rowOff>
    </xdr:to>
    <xdr:sp macro="" textlink="">
      <xdr:nvSpPr>
        <xdr:cNvPr id="119" name="フローチャート: 判断 118"/>
        <xdr:cNvSpPr/>
      </xdr:nvSpPr>
      <xdr:spPr>
        <a:xfrm>
          <a:off x="4584700" y="9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60376</xdr:rowOff>
    </xdr:from>
    <xdr:to>
      <xdr:col>19</xdr:col>
      <xdr:colOff>177800</xdr:colOff>
      <xdr:row>59</xdr:row>
      <xdr:rowOff>66266</xdr:rowOff>
    </xdr:to>
    <xdr:cxnSp macro="">
      <xdr:nvCxnSpPr>
        <xdr:cNvPr id="120" name="直線コネクタ 119"/>
        <xdr:cNvCxnSpPr/>
      </xdr:nvCxnSpPr>
      <xdr:spPr>
        <a:xfrm>
          <a:off x="2908300" y="10175926"/>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116118</xdr:rowOff>
    </xdr:from>
    <xdr:to>
      <xdr:col>20</xdr:col>
      <xdr:colOff>38100</xdr:colOff>
      <xdr:row>58</xdr:row>
      <xdr:rowOff>46268</xdr:rowOff>
    </xdr:to>
    <xdr:sp macro="" textlink="">
      <xdr:nvSpPr>
        <xdr:cNvPr id="121" name="フローチャート: 判断 120"/>
        <xdr:cNvSpPr/>
      </xdr:nvSpPr>
      <xdr:spPr>
        <a:xfrm>
          <a:off x="37465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62795</xdr:rowOff>
    </xdr:from>
    <xdr:ext cx="534377" cy="259045"/>
    <xdr:sp macro="" textlink="">
      <xdr:nvSpPr>
        <xdr:cNvPr id="122" name="テキスト ボックス 121"/>
        <xdr:cNvSpPr txBox="1"/>
      </xdr:nvSpPr>
      <xdr:spPr>
        <a:xfrm>
          <a:off x="3530111" y="96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60376</xdr:rowOff>
    </xdr:from>
    <xdr:to>
      <xdr:col>15</xdr:col>
      <xdr:colOff>50800</xdr:colOff>
      <xdr:row>59</xdr:row>
      <xdr:rowOff>73673</xdr:rowOff>
    </xdr:to>
    <xdr:cxnSp macro="">
      <xdr:nvCxnSpPr>
        <xdr:cNvPr id="123" name="直線コネクタ 122"/>
        <xdr:cNvCxnSpPr/>
      </xdr:nvCxnSpPr>
      <xdr:spPr>
        <a:xfrm flipV="1">
          <a:off x="2019300" y="1017592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92451</xdr:rowOff>
    </xdr:from>
    <xdr:to>
      <xdr:col>15</xdr:col>
      <xdr:colOff>101600</xdr:colOff>
      <xdr:row>58</xdr:row>
      <xdr:rowOff>22601</xdr:rowOff>
    </xdr:to>
    <xdr:sp macro="" textlink="">
      <xdr:nvSpPr>
        <xdr:cNvPr id="124" name="フローチャート: 判断 123"/>
        <xdr:cNvSpPr/>
      </xdr:nvSpPr>
      <xdr:spPr>
        <a:xfrm>
          <a:off x="2857500" y="98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39128</xdr:rowOff>
    </xdr:from>
    <xdr:ext cx="534377" cy="259045"/>
    <xdr:sp macro="" textlink="">
      <xdr:nvSpPr>
        <xdr:cNvPr id="125" name="テキスト ボックス 124"/>
        <xdr:cNvSpPr txBox="1"/>
      </xdr:nvSpPr>
      <xdr:spPr>
        <a:xfrm>
          <a:off x="2641111" y="96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73673</xdr:rowOff>
    </xdr:from>
    <xdr:to>
      <xdr:col>10</xdr:col>
      <xdr:colOff>114300</xdr:colOff>
      <xdr:row>59</xdr:row>
      <xdr:rowOff>76073</xdr:rowOff>
    </xdr:to>
    <xdr:cxnSp macro="">
      <xdr:nvCxnSpPr>
        <xdr:cNvPr id="126" name="直線コネクタ 125"/>
        <xdr:cNvCxnSpPr/>
      </xdr:nvCxnSpPr>
      <xdr:spPr>
        <a:xfrm flipV="1">
          <a:off x="1130300" y="1018922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21768</xdr:rowOff>
    </xdr:from>
    <xdr:to>
      <xdr:col>10</xdr:col>
      <xdr:colOff>165100</xdr:colOff>
      <xdr:row>58</xdr:row>
      <xdr:rowOff>123368</xdr:rowOff>
    </xdr:to>
    <xdr:sp macro="" textlink="">
      <xdr:nvSpPr>
        <xdr:cNvPr id="127" name="フローチャート: 判断 126"/>
        <xdr:cNvSpPr/>
      </xdr:nvSpPr>
      <xdr:spPr>
        <a:xfrm>
          <a:off x="1968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139895</xdr:rowOff>
    </xdr:from>
    <xdr:ext cx="534377" cy="259045"/>
    <xdr:sp macro="" textlink="">
      <xdr:nvSpPr>
        <xdr:cNvPr id="128" name="テキスト ボックス 127"/>
        <xdr:cNvSpPr txBox="1"/>
      </xdr:nvSpPr>
      <xdr:spPr>
        <a:xfrm>
          <a:off x="1752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19810</xdr:rowOff>
    </xdr:from>
    <xdr:to>
      <xdr:col>6</xdr:col>
      <xdr:colOff>38100</xdr:colOff>
      <xdr:row>58</xdr:row>
      <xdr:rowOff>121410</xdr:rowOff>
    </xdr:to>
    <xdr:sp macro="" textlink="">
      <xdr:nvSpPr>
        <xdr:cNvPr id="129" name="フローチャート: 判断 128"/>
        <xdr:cNvSpPr/>
      </xdr:nvSpPr>
      <xdr:spPr>
        <a:xfrm>
          <a:off x="1079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137937</xdr:rowOff>
    </xdr:from>
    <xdr:ext cx="534377" cy="259045"/>
    <xdr:sp macro="" textlink="">
      <xdr:nvSpPr>
        <xdr:cNvPr id="130" name="テキスト ボックス 129"/>
        <xdr:cNvSpPr txBox="1"/>
      </xdr:nvSpPr>
      <xdr:spPr>
        <a:xfrm>
          <a:off x="863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10048</xdr:rowOff>
    </xdr:from>
    <xdr:to>
      <xdr:col>24</xdr:col>
      <xdr:colOff>114300</xdr:colOff>
      <xdr:row>59</xdr:row>
      <xdr:rowOff>111648</xdr:rowOff>
    </xdr:to>
    <xdr:sp macro="" textlink="">
      <xdr:nvSpPr>
        <xdr:cNvPr id="136" name="楕円 135"/>
        <xdr:cNvSpPr/>
      </xdr:nvSpPr>
      <xdr:spPr>
        <a:xfrm>
          <a:off x="4584700" y="101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96425</xdr:rowOff>
    </xdr:from>
    <xdr:ext cx="534377" cy="259045"/>
    <xdr:sp macro="" textlink="">
      <xdr:nvSpPr>
        <xdr:cNvPr id="137" name="物件費該当値テキスト"/>
        <xdr:cNvSpPr txBox="1"/>
      </xdr:nvSpPr>
      <xdr:spPr>
        <a:xfrm>
          <a:off x="4686300" y="1004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15466</xdr:rowOff>
    </xdr:from>
    <xdr:to>
      <xdr:col>20</xdr:col>
      <xdr:colOff>38100</xdr:colOff>
      <xdr:row>59</xdr:row>
      <xdr:rowOff>117066</xdr:rowOff>
    </xdr:to>
    <xdr:sp macro="" textlink="">
      <xdr:nvSpPr>
        <xdr:cNvPr id="138" name="楕円 137"/>
        <xdr:cNvSpPr/>
      </xdr:nvSpPr>
      <xdr:spPr>
        <a:xfrm>
          <a:off x="3746500" y="101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108193</xdr:rowOff>
    </xdr:from>
    <xdr:ext cx="534377" cy="259045"/>
    <xdr:sp macro="" textlink="">
      <xdr:nvSpPr>
        <xdr:cNvPr id="139" name="テキスト ボックス 138"/>
        <xdr:cNvSpPr txBox="1"/>
      </xdr:nvSpPr>
      <xdr:spPr>
        <a:xfrm>
          <a:off x="3530111" y="1022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9576</xdr:rowOff>
    </xdr:from>
    <xdr:to>
      <xdr:col>15</xdr:col>
      <xdr:colOff>101600</xdr:colOff>
      <xdr:row>59</xdr:row>
      <xdr:rowOff>111176</xdr:rowOff>
    </xdr:to>
    <xdr:sp macro="" textlink="">
      <xdr:nvSpPr>
        <xdr:cNvPr id="140" name="楕円 139"/>
        <xdr:cNvSpPr/>
      </xdr:nvSpPr>
      <xdr:spPr>
        <a:xfrm>
          <a:off x="2857500" y="101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102303</xdr:rowOff>
    </xdr:from>
    <xdr:ext cx="534377" cy="259045"/>
    <xdr:sp macro="" textlink="">
      <xdr:nvSpPr>
        <xdr:cNvPr id="141" name="テキスト ボックス 140"/>
        <xdr:cNvSpPr txBox="1"/>
      </xdr:nvSpPr>
      <xdr:spPr>
        <a:xfrm>
          <a:off x="2641111" y="102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22873</xdr:rowOff>
    </xdr:from>
    <xdr:to>
      <xdr:col>10</xdr:col>
      <xdr:colOff>165100</xdr:colOff>
      <xdr:row>59</xdr:row>
      <xdr:rowOff>124473</xdr:rowOff>
    </xdr:to>
    <xdr:sp macro="" textlink="">
      <xdr:nvSpPr>
        <xdr:cNvPr id="142" name="楕円 141"/>
        <xdr:cNvSpPr/>
      </xdr:nvSpPr>
      <xdr:spPr>
        <a:xfrm>
          <a:off x="1968500" y="101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115600</xdr:rowOff>
    </xdr:from>
    <xdr:ext cx="534377" cy="259045"/>
    <xdr:sp macro="" textlink="">
      <xdr:nvSpPr>
        <xdr:cNvPr id="143" name="テキスト ボックス 142"/>
        <xdr:cNvSpPr txBox="1"/>
      </xdr:nvSpPr>
      <xdr:spPr>
        <a:xfrm>
          <a:off x="1752111" y="102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25273</xdr:rowOff>
    </xdr:from>
    <xdr:to>
      <xdr:col>6</xdr:col>
      <xdr:colOff>38100</xdr:colOff>
      <xdr:row>59</xdr:row>
      <xdr:rowOff>126873</xdr:rowOff>
    </xdr:to>
    <xdr:sp macro="" textlink="">
      <xdr:nvSpPr>
        <xdr:cNvPr id="144" name="楕円 143"/>
        <xdr:cNvSpPr/>
      </xdr:nvSpPr>
      <xdr:spPr>
        <a:xfrm>
          <a:off x="1079500" y="101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118000</xdr:rowOff>
    </xdr:from>
    <xdr:ext cx="534377" cy="259045"/>
    <xdr:sp macro="" textlink="">
      <xdr:nvSpPr>
        <xdr:cNvPr id="145" name="テキスト ボックス 144"/>
        <xdr:cNvSpPr txBox="1"/>
      </xdr:nvSpPr>
      <xdr:spPr>
        <a:xfrm>
          <a:off x="863111"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20665</xdr:rowOff>
    </xdr:from>
    <xdr:to>
      <xdr:col>24</xdr:col>
      <xdr:colOff>62865</xdr:colOff>
      <xdr:row>78</xdr:row>
      <xdr:rowOff>51526</xdr:rowOff>
    </xdr:to>
    <xdr:cxnSp macro="">
      <xdr:nvCxnSpPr>
        <xdr:cNvPr id="171" name="直線コネクタ 170"/>
        <xdr:cNvCxnSpPr/>
      </xdr:nvCxnSpPr>
      <xdr:spPr>
        <a:xfrm flipV="1">
          <a:off x="4633595" y="12022165"/>
          <a:ext cx="1270" cy="1402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55353</xdr:rowOff>
    </xdr:from>
    <xdr:ext cx="469744" cy="259045"/>
    <xdr:sp macro="" textlink="">
      <xdr:nvSpPr>
        <xdr:cNvPr id="172" name="維持補修費最小値テキスト"/>
        <xdr:cNvSpPr txBox="1"/>
      </xdr:nvSpPr>
      <xdr:spPr>
        <a:xfrm>
          <a:off x="4686300" y="134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51526</xdr:rowOff>
    </xdr:from>
    <xdr:to>
      <xdr:col>24</xdr:col>
      <xdr:colOff>152400</xdr:colOff>
      <xdr:row>78</xdr:row>
      <xdr:rowOff>51526</xdr:rowOff>
    </xdr:to>
    <xdr:cxnSp macro="">
      <xdr:nvCxnSpPr>
        <xdr:cNvPr id="173" name="直線コネクタ 172"/>
        <xdr:cNvCxnSpPr/>
      </xdr:nvCxnSpPr>
      <xdr:spPr>
        <a:xfrm>
          <a:off x="4546600" y="1342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138792</xdr:rowOff>
    </xdr:from>
    <xdr:ext cx="469744" cy="259045"/>
    <xdr:sp macro="" textlink="">
      <xdr:nvSpPr>
        <xdr:cNvPr id="174" name="維持補修費最大値テキスト"/>
        <xdr:cNvSpPr txBox="1"/>
      </xdr:nvSpPr>
      <xdr:spPr>
        <a:xfrm>
          <a:off x="4686300" y="117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20665</xdr:rowOff>
    </xdr:from>
    <xdr:to>
      <xdr:col>24</xdr:col>
      <xdr:colOff>152400</xdr:colOff>
      <xdr:row>70</xdr:row>
      <xdr:rowOff>20665</xdr:rowOff>
    </xdr:to>
    <xdr:cxnSp macro="">
      <xdr:nvCxnSpPr>
        <xdr:cNvPr id="175" name="直線コネクタ 174"/>
        <xdr:cNvCxnSpPr/>
      </xdr:nvCxnSpPr>
      <xdr:spPr>
        <a:xfrm>
          <a:off x="4546600" y="1202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51363</xdr:rowOff>
    </xdr:from>
    <xdr:to>
      <xdr:col>24</xdr:col>
      <xdr:colOff>63500</xdr:colOff>
      <xdr:row>77</xdr:row>
      <xdr:rowOff>71774</xdr:rowOff>
    </xdr:to>
    <xdr:cxnSp macro="">
      <xdr:nvCxnSpPr>
        <xdr:cNvPr id="176" name="直線コネクタ 175"/>
        <xdr:cNvCxnSpPr/>
      </xdr:nvCxnSpPr>
      <xdr:spPr>
        <a:xfrm flipV="1">
          <a:off x="3797300" y="13253013"/>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84018</xdr:rowOff>
    </xdr:from>
    <xdr:ext cx="469744" cy="259045"/>
    <xdr:sp macro="" textlink="">
      <xdr:nvSpPr>
        <xdr:cNvPr id="177" name="維持補修費平均値テキスト"/>
        <xdr:cNvSpPr txBox="1"/>
      </xdr:nvSpPr>
      <xdr:spPr>
        <a:xfrm>
          <a:off x="4686300" y="1259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61141</xdr:rowOff>
    </xdr:from>
    <xdr:to>
      <xdr:col>24</xdr:col>
      <xdr:colOff>114300</xdr:colOff>
      <xdr:row>74</xdr:row>
      <xdr:rowOff>162741</xdr:rowOff>
    </xdr:to>
    <xdr:sp macro="" textlink="">
      <xdr:nvSpPr>
        <xdr:cNvPr id="178" name="フローチャート: 判断 177"/>
        <xdr:cNvSpPr/>
      </xdr:nvSpPr>
      <xdr:spPr>
        <a:xfrm>
          <a:off x="45847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71774</xdr:rowOff>
    </xdr:from>
    <xdr:to>
      <xdr:col>19</xdr:col>
      <xdr:colOff>177800</xdr:colOff>
      <xdr:row>77</xdr:row>
      <xdr:rowOff>100837</xdr:rowOff>
    </xdr:to>
    <xdr:cxnSp macro="">
      <xdr:nvCxnSpPr>
        <xdr:cNvPr id="179" name="直線コネクタ 178"/>
        <xdr:cNvCxnSpPr/>
      </xdr:nvCxnSpPr>
      <xdr:spPr>
        <a:xfrm flipV="1">
          <a:off x="2908300" y="13273424"/>
          <a:ext cx="889000" cy="2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43507</xdr:rowOff>
    </xdr:from>
    <xdr:to>
      <xdr:col>20</xdr:col>
      <xdr:colOff>38100</xdr:colOff>
      <xdr:row>74</xdr:row>
      <xdr:rowOff>145107</xdr:rowOff>
    </xdr:to>
    <xdr:sp macro="" textlink="">
      <xdr:nvSpPr>
        <xdr:cNvPr id="180" name="フローチャート: 判断 179"/>
        <xdr:cNvSpPr/>
      </xdr:nvSpPr>
      <xdr:spPr>
        <a:xfrm>
          <a:off x="3746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161634</xdr:rowOff>
    </xdr:from>
    <xdr:ext cx="469744" cy="259045"/>
    <xdr:sp macro="" textlink="">
      <xdr:nvSpPr>
        <xdr:cNvPr id="181" name="テキスト ボックス 180"/>
        <xdr:cNvSpPr txBox="1"/>
      </xdr:nvSpPr>
      <xdr:spPr>
        <a:xfrm>
          <a:off x="3562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171377</xdr:rowOff>
    </xdr:from>
    <xdr:to>
      <xdr:col>15</xdr:col>
      <xdr:colOff>50800</xdr:colOff>
      <xdr:row>77</xdr:row>
      <xdr:rowOff>100837</xdr:rowOff>
    </xdr:to>
    <xdr:cxnSp macro="">
      <xdr:nvCxnSpPr>
        <xdr:cNvPr id="182" name="直線コネクタ 181"/>
        <xdr:cNvCxnSpPr/>
      </xdr:nvCxnSpPr>
      <xdr:spPr>
        <a:xfrm>
          <a:off x="2019300" y="13201577"/>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167604</xdr:rowOff>
    </xdr:from>
    <xdr:to>
      <xdr:col>15</xdr:col>
      <xdr:colOff>101600</xdr:colOff>
      <xdr:row>74</xdr:row>
      <xdr:rowOff>97754</xdr:rowOff>
    </xdr:to>
    <xdr:sp macro="" textlink="">
      <xdr:nvSpPr>
        <xdr:cNvPr id="183" name="フローチャート: 判断 182"/>
        <xdr:cNvSpPr/>
      </xdr:nvSpPr>
      <xdr:spPr>
        <a:xfrm>
          <a:off x="2857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114281</xdr:rowOff>
    </xdr:from>
    <xdr:ext cx="469744" cy="259045"/>
    <xdr:sp macro="" textlink="">
      <xdr:nvSpPr>
        <xdr:cNvPr id="184" name="テキスト ボックス 183"/>
        <xdr:cNvSpPr txBox="1"/>
      </xdr:nvSpPr>
      <xdr:spPr>
        <a:xfrm>
          <a:off x="2673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150640</xdr:rowOff>
    </xdr:from>
    <xdr:to>
      <xdr:col>10</xdr:col>
      <xdr:colOff>114300</xdr:colOff>
      <xdr:row>76</xdr:row>
      <xdr:rowOff>171377</xdr:rowOff>
    </xdr:to>
    <xdr:cxnSp macro="">
      <xdr:nvCxnSpPr>
        <xdr:cNvPr id="185" name="直線コネクタ 184"/>
        <xdr:cNvCxnSpPr/>
      </xdr:nvCxnSpPr>
      <xdr:spPr>
        <a:xfrm>
          <a:off x="1130300" y="13009390"/>
          <a:ext cx="889000" cy="19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48242</xdr:rowOff>
    </xdr:from>
    <xdr:to>
      <xdr:col>10</xdr:col>
      <xdr:colOff>165100</xdr:colOff>
      <xdr:row>74</xdr:row>
      <xdr:rowOff>149842</xdr:rowOff>
    </xdr:to>
    <xdr:sp macro="" textlink="">
      <xdr:nvSpPr>
        <xdr:cNvPr id="186" name="フローチャート: 判断 185"/>
        <xdr:cNvSpPr/>
      </xdr:nvSpPr>
      <xdr:spPr>
        <a:xfrm>
          <a:off x="1968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166369</xdr:rowOff>
    </xdr:from>
    <xdr:ext cx="469744" cy="259045"/>
    <xdr:sp macro="" textlink="">
      <xdr:nvSpPr>
        <xdr:cNvPr id="187" name="テキスト ボックス 186"/>
        <xdr:cNvSpPr txBox="1"/>
      </xdr:nvSpPr>
      <xdr:spPr>
        <a:xfrm>
          <a:off x="1784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135437</xdr:rowOff>
    </xdr:from>
    <xdr:to>
      <xdr:col>6</xdr:col>
      <xdr:colOff>38100</xdr:colOff>
      <xdr:row>75</xdr:row>
      <xdr:rowOff>65587</xdr:rowOff>
    </xdr:to>
    <xdr:sp macro="" textlink="">
      <xdr:nvSpPr>
        <xdr:cNvPr id="188" name="フローチャート: 判断 187"/>
        <xdr:cNvSpPr/>
      </xdr:nvSpPr>
      <xdr:spPr>
        <a:xfrm>
          <a:off x="1079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82114</xdr:rowOff>
    </xdr:from>
    <xdr:ext cx="469744" cy="259045"/>
    <xdr:sp macro="" textlink="">
      <xdr:nvSpPr>
        <xdr:cNvPr id="189" name="テキスト ボックス 188"/>
        <xdr:cNvSpPr txBox="1"/>
      </xdr:nvSpPr>
      <xdr:spPr>
        <a:xfrm>
          <a:off x="895428"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563</xdr:rowOff>
    </xdr:from>
    <xdr:to>
      <xdr:col>24</xdr:col>
      <xdr:colOff>114300</xdr:colOff>
      <xdr:row>77</xdr:row>
      <xdr:rowOff>102163</xdr:rowOff>
    </xdr:to>
    <xdr:sp macro="" textlink="">
      <xdr:nvSpPr>
        <xdr:cNvPr id="195" name="楕円 194"/>
        <xdr:cNvSpPr/>
      </xdr:nvSpPr>
      <xdr:spPr>
        <a:xfrm>
          <a:off x="4584700" y="132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150440</xdr:rowOff>
    </xdr:from>
    <xdr:ext cx="469744" cy="259045"/>
    <xdr:sp macro="" textlink="">
      <xdr:nvSpPr>
        <xdr:cNvPr id="196" name="維持補修費該当値テキスト"/>
        <xdr:cNvSpPr txBox="1"/>
      </xdr:nvSpPr>
      <xdr:spPr>
        <a:xfrm>
          <a:off x="4686300" y="131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20974</xdr:rowOff>
    </xdr:from>
    <xdr:to>
      <xdr:col>20</xdr:col>
      <xdr:colOff>38100</xdr:colOff>
      <xdr:row>77</xdr:row>
      <xdr:rowOff>122574</xdr:rowOff>
    </xdr:to>
    <xdr:sp macro="" textlink="">
      <xdr:nvSpPr>
        <xdr:cNvPr id="197" name="楕円 196"/>
        <xdr:cNvSpPr/>
      </xdr:nvSpPr>
      <xdr:spPr>
        <a:xfrm>
          <a:off x="3746500" y="132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113701</xdr:rowOff>
    </xdr:from>
    <xdr:ext cx="469744" cy="259045"/>
    <xdr:sp macro="" textlink="">
      <xdr:nvSpPr>
        <xdr:cNvPr id="198" name="テキスト ボックス 197"/>
        <xdr:cNvSpPr txBox="1"/>
      </xdr:nvSpPr>
      <xdr:spPr>
        <a:xfrm>
          <a:off x="3562428" y="1331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50037</xdr:rowOff>
    </xdr:from>
    <xdr:to>
      <xdr:col>15</xdr:col>
      <xdr:colOff>101600</xdr:colOff>
      <xdr:row>77</xdr:row>
      <xdr:rowOff>151637</xdr:rowOff>
    </xdr:to>
    <xdr:sp macro="" textlink="">
      <xdr:nvSpPr>
        <xdr:cNvPr id="199" name="楕円 198"/>
        <xdr:cNvSpPr/>
      </xdr:nvSpPr>
      <xdr:spPr>
        <a:xfrm>
          <a:off x="2857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142764</xdr:rowOff>
    </xdr:from>
    <xdr:ext cx="469744" cy="259045"/>
    <xdr:sp macro="" textlink="">
      <xdr:nvSpPr>
        <xdr:cNvPr id="200" name="テキスト ボックス 199"/>
        <xdr:cNvSpPr txBox="1"/>
      </xdr:nvSpPr>
      <xdr:spPr>
        <a:xfrm>
          <a:off x="2673428" y="133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120577</xdr:rowOff>
    </xdr:from>
    <xdr:to>
      <xdr:col>10</xdr:col>
      <xdr:colOff>165100</xdr:colOff>
      <xdr:row>77</xdr:row>
      <xdr:rowOff>50727</xdr:rowOff>
    </xdr:to>
    <xdr:sp macro="" textlink="">
      <xdr:nvSpPr>
        <xdr:cNvPr id="201" name="楕円 200"/>
        <xdr:cNvSpPr/>
      </xdr:nvSpPr>
      <xdr:spPr>
        <a:xfrm>
          <a:off x="1968500" y="131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41854</xdr:rowOff>
    </xdr:from>
    <xdr:ext cx="469744" cy="259045"/>
    <xdr:sp macro="" textlink="">
      <xdr:nvSpPr>
        <xdr:cNvPr id="202" name="テキスト ボックス 201"/>
        <xdr:cNvSpPr txBox="1"/>
      </xdr:nvSpPr>
      <xdr:spPr>
        <a:xfrm>
          <a:off x="1784428" y="1324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99840</xdr:rowOff>
    </xdr:from>
    <xdr:to>
      <xdr:col>6</xdr:col>
      <xdr:colOff>38100</xdr:colOff>
      <xdr:row>76</xdr:row>
      <xdr:rowOff>29990</xdr:rowOff>
    </xdr:to>
    <xdr:sp macro="" textlink="">
      <xdr:nvSpPr>
        <xdr:cNvPr id="203" name="楕円 202"/>
        <xdr:cNvSpPr/>
      </xdr:nvSpPr>
      <xdr:spPr>
        <a:xfrm>
          <a:off x="1079500" y="129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21117</xdr:rowOff>
    </xdr:from>
    <xdr:ext cx="469744" cy="259045"/>
    <xdr:sp macro="" textlink="">
      <xdr:nvSpPr>
        <xdr:cNvPr id="204" name="テキスト ボックス 203"/>
        <xdr:cNvSpPr txBox="1"/>
      </xdr:nvSpPr>
      <xdr:spPr>
        <a:xfrm>
          <a:off x="895428" y="130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157645</xdr:rowOff>
    </xdr:from>
    <xdr:to>
      <xdr:col>24</xdr:col>
      <xdr:colOff>62865</xdr:colOff>
      <xdr:row>99</xdr:row>
      <xdr:rowOff>73025</xdr:rowOff>
    </xdr:to>
    <xdr:cxnSp macro="">
      <xdr:nvCxnSpPr>
        <xdr:cNvPr id="229" name="直線コネクタ 228"/>
        <xdr:cNvCxnSpPr/>
      </xdr:nvCxnSpPr>
      <xdr:spPr>
        <a:xfrm flipV="1">
          <a:off x="4633595" y="15759595"/>
          <a:ext cx="1270" cy="128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76852</xdr:rowOff>
    </xdr:from>
    <xdr:ext cx="534377" cy="259045"/>
    <xdr:sp macro="" textlink="">
      <xdr:nvSpPr>
        <xdr:cNvPr id="230" name="扶助費最小値テキスト"/>
        <xdr:cNvSpPr txBox="1"/>
      </xdr:nvSpPr>
      <xdr:spPr>
        <a:xfrm>
          <a:off x="4686300" y="170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73025</xdr:rowOff>
    </xdr:from>
    <xdr:to>
      <xdr:col>24</xdr:col>
      <xdr:colOff>152400</xdr:colOff>
      <xdr:row>99</xdr:row>
      <xdr:rowOff>73025</xdr:rowOff>
    </xdr:to>
    <xdr:cxnSp macro="">
      <xdr:nvCxnSpPr>
        <xdr:cNvPr id="231" name="直線コネクタ 230"/>
        <xdr:cNvCxnSpPr/>
      </xdr:nvCxnSpPr>
      <xdr:spPr>
        <a:xfrm>
          <a:off x="4546600" y="1704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104322</xdr:rowOff>
    </xdr:from>
    <xdr:ext cx="534377" cy="259045"/>
    <xdr:sp macro="" textlink="">
      <xdr:nvSpPr>
        <xdr:cNvPr id="232" name="扶助費最大値テキスト"/>
        <xdr:cNvSpPr txBox="1"/>
      </xdr:nvSpPr>
      <xdr:spPr>
        <a:xfrm>
          <a:off x="4686300" y="155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157645</xdr:rowOff>
    </xdr:from>
    <xdr:to>
      <xdr:col>24</xdr:col>
      <xdr:colOff>152400</xdr:colOff>
      <xdr:row>91</xdr:row>
      <xdr:rowOff>157645</xdr:rowOff>
    </xdr:to>
    <xdr:cxnSp macro="">
      <xdr:nvCxnSpPr>
        <xdr:cNvPr id="233" name="直線コネクタ 232"/>
        <xdr:cNvCxnSpPr/>
      </xdr:nvCxnSpPr>
      <xdr:spPr>
        <a:xfrm>
          <a:off x="4546600" y="1575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170180</xdr:rowOff>
    </xdr:from>
    <xdr:to>
      <xdr:col>24</xdr:col>
      <xdr:colOff>63500</xdr:colOff>
      <xdr:row>94</xdr:row>
      <xdr:rowOff>22200</xdr:rowOff>
    </xdr:to>
    <xdr:cxnSp macro="">
      <xdr:nvCxnSpPr>
        <xdr:cNvPr id="234" name="直線コネクタ 233"/>
        <xdr:cNvCxnSpPr/>
      </xdr:nvCxnSpPr>
      <xdr:spPr>
        <a:xfrm>
          <a:off x="3797300" y="16115030"/>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145127</xdr:rowOff>
    </xdr:from>
    <xdr:ext cx="534377" cy="259045"/>
    <xdr:sp macro="" textlink="">
      <xdr:nvSpPr>
        <xdr:cNvPr id="235" name="扶助費平均値テキスト"/>
        <xdr:cNvSpPr txBox="1"/>
      </xdr:nvSpPr>
      <xdr:spPr>
        <a:xfrm>
          <a:off x="4686300" y="16261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166700</xdr:rowOff>
    </xdr:from>
    <xdr:to>
      <xdr:col>24</xdr:col>
      <xdr:colOff>114300</xdr:colOff>
      <xdr:row>95</xdr:row>
      <xdr:rowOff>96850</xdr:rowOff>
    </xdr:to>
    <xdr:sp macro="" textlink="">
      <xdr:nvSpPr>
        <xdr:cNvPr id="236" name="フローチャート: 判断 235"/>
        <xdr:cNvSpPr/>
      </xdr:nvSpPr>
      <xdr:spPr>
        <a:xfrm>
          <a:off x="45847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170180</xdr:rowOff>
    </xdr:from>
    <xdr:to>
      <xdr:col>19</xdr:col>
      <xdr:colOff>177800</xdr:colOff>
      <xdr:row>95</xdr:row>
      <xdr:rowOff>155321</xdr:rowOff>
    </xdr:to>
    <xdr:cxnSp macro="">
      <xdr:nvCxnSpPr>
        <xdr:cNvPr id="237" name="直線コネクタ 236"/>
        <xdr:cNvCxnSpPr/>
      </xdr:nvCxnSpPr>
      <xdr:spPr>
        <a:xfrm flipV="1">
          <a:off x="2908300" y="16115030"/>
          <a:ext cx="889000" cy="3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49467</xdr:rowOff>
    </xdr:from>
    <xdr:to>
      <xdr:col>20</xdr:col>
      <xdr:colOff>38100</xdr:colOff>
      <xdr:row>95</xdr:row>
      <xdr:rowOff>151067</xdr:rowOff>
    </xdr:to>
    <xdr:sp macro="" textlink="">
      <xdr:nvSpPr>
        <xdr:cNvPr id="238" name="フローチャート: 判断 237"/>
        <xdr:cNvSpPr/>
      </xdr:nvSpPr>
      <xdr:spPr>
        <a:xfrm>
          <a:off x="3746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142194</xdr:rowOff>
    </xdr:from>
    <xdr:ext cx="534377" cy="259045"/>
    <xdr:sp macro="" textlink="">
      <xdr:nvSpPr>
        <xdr:cNvPr id="239" name="テキスト ボックス 238"/>
        <xdr:cNvSpPr txBox="1"/>
      </xdr:nvSpPr>
      <xdr:spPr>
        <a:xfrm>
          <a:off x="3530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155321</xdr:rowOff>
    </xdr:from>
    <xdr:to>
      <xdr:col>15</xdr:col>
      <xdr:colOff>50800</xdr:colOff>
      <xdr:row>97</xdr:row>
      <xdr:rowOff>25667</xdr:rowOff>
    </xdr:to>
    <xdr:cxnSp macro="">
      <xdr:nvCxnSpPr>
        <xdr:cNvPr id="240" name="直線コネクタ 239"/>
        <xdr:cNvCxnSpPr/>
      </xdr:nvCxnSpPr>
      <xdr:spPr>
        <a:xfrm flipV="1">
          <a:off x="2019300" y="16443071"/>
          <a:ext cx="889000" cy="2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58344</xdr:rowOff>
    </xdr:from>
    <xdr:to>
      <xdr:col>15</xdr:col>
      <xdr:colOff>101600</xdr:colOff>
      <xdr:row>96</xdr:row>
      <xdr:rowOff>159944</xdr:rowOff>
    </xdr:to>
    <xdr:sp macro="" textlink="">
      <xdr:nvSpPr>
        <xdr:cNvPr id="241" name="フローチャート: 判断 240"/>
        <xdr:cNvSpPr/>
      </xdr:nvSpPr>
      <xdr:spPr>
        <a:xfrm>
          <a:off x="2857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151071</xdr:rowOff>
    </xdr:from>
    <xdr:ext cx="534377" cy="259045"/>
    <xdr:sp macro="" textlink="">
      <xdr:nvSpPr>
        <xdr:cNvPr id="242" name="テキスト ボックス 241"/>
        <xdr:cNvSpPr txBox="1"/>
      </xdr:nvSpPr>
      <xdr:spPr>
        <a:xfrm>
          <a:off x="2641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25667</xdr:rowOff>
    </xdr:from>
    <xdr:to>
      <xdr:col>10</xdr:col>
      <xdr:colOff>114300</xdr:colOff>
      <xdr:row>98</xdr:row>
      <xdr:rowOff>34506</xdr:rowOff>
    </xdr:to>
    <xdr:cxnSp macro="">
      <xdr:nvCxnSpPr>
        <xdr:cNvPr id="243" name="直線コネクタ 242"/>
        <xdr:cNvCxnSpPr/>
      </xdr:nvCxnSpPr>
      <xdr:spPr>
        <a:xfrm flipV="1">
          <a:off x="1130300" y="16656317"/>
          <a:ext cx="889000" cy="1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164528</xdr:rowOff>
    </xdr:from>
    <xdr:to>
      <xdr:col>10</xdr:col>
      <xdr:colOff>165100</xdr:colOff>
      <xdr:row>97</xdr:row>
      <xdr:rowOff>94678</xdr:rowOff>
    </xdr:to>
    <xdr:sp macro="" textlink="">
      <xdr:nvSpPr>
        <xdr:cNvPr id="244" name="フローチャート: 判断 243"/>
        <xdr:cNvSpPr/>
      </xdr:nvSpPr>
      <xdr:spPr>
        <a:xfrm>
          <a:off x="1968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85805</xdr:rowOff>
    </xdr:from>
    <xdr:ext cx="534377" cy="259045"/>
    <xdr:sp macro="" textlink="">
      <xdr:nvSpPr>
        <xdr:cNvPr id="245" name="テキスト ボックス 244"/>
        <xdr:cNvSpPr txBox="1"/>
      </xdr:nvSpPr>
      <xdr:spPr>
        <a:xfrm>
          <a:off x="1752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162471</xdr:rowOff>
    </xdr:from>
    <xdr:to>
      <xdr:col>6</xdr:col>
      <xdr:colOff>38100</xdr:colOff>
      <xdr:row>98</xdr:row>
      <xdr:rowOff>92621</xdr:rowOff>
    </xdr:to>
    <xdr:sp macro="" textlink="">
      <xdr:nvSpPr>
        <xdr:cNvPr id="246" name="フローチャート: 判断 245"/>
        <xdr:cNvSpPr/>
      </xdr:nvSpPr>
      <xdr:spPr>
        <a:xfrm>
          <a:off x="1079500" y="1679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83748</xdr:rowOff>
    </xdr:from>
    <xdr:ext cx="534377" cy="259045"/>
    <xdr:sp macro="" textlink="">
      <xdr:nvSpPr>
        <xdr:cNvPr id="247" name="テキスト ボックス 246"/>
        <xdr:cNvSpPr txBox="1"/>
      </xdr:nvSpPr>
      <xdr:spPr>
        <a:xfrm>
          <a:off x="8631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142850</xdr:rowOff>
    </xdr:from>
    <xdr:to>
      <xdr:col>24</xdr:col>
      <xdr:colOff>114300</xdr:colOff>
      <xdr:row>94</xdr:row>
      <xdr:rowOff>73000</xdr:rowOff>
    </xdr:to>
    <xdr:sp macro="" textlink="">
      <xdr:nvSpPr>
        <xdr:cNvPr id="253" name="楕円 252"/>
        <xdr:cNvSpPr/>
      </xdr:nvSpPr>
      <xdr:spPr>
        <a:xfrm>
          <a:off x="4584700" y="160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165727</xdr:rowOff>
    </xdr:from>
    <xdr:ext cx="534377" cy="259045"/>
    <xdr:sp macro="" textlink="">
      <xdr:nvSpPr>
        <xdr:cNvPr id="254" name="扶助費該当値テキスト"/>
        <xdr:cNvSpPr txBox="1"/>
      </xdr:nvSpPr>
      <xdr:spPr>
        <a:xfrm>
          <a:off x="4686300" y="159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119380</xdr:rowOff>
    </xdr:from>
    <xdr:to>
      <xdr:col>20</xdr:col>
      <xdr:colOff>38100</xdr:colOff>
      <xdr:row>94</xdr:row>
      <xdr:rowOff>49530</xdr:rowOff>
    </xdr:to>
    <xdr:sp macro="" textlink="">
      <xdr:nvSpPr>
        <xdr:cNvPr id="255" name="楕円 254"/>
        <xdr:cNvSpPr/>
      </xdr:nvSpPr>
      <xdr:spPr>
        <a:xfrm>
          <a:off x="3746500" y="160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66057</xdr:rowOff>
    </xdr:from>
    <xdr:ext cx="534377" cy="259045"/>
    <xdr:sp macro="" textlink="">
      <xdr:nvSpPr>
        <xdr:cNvPr id="256" name="テキスト ボックス 255"/>
        <xdr:cNvSpPr txBox="1"/>
      </xdr:nvSpPr>
      <xdr:spPr>
        <a:xfrm>
          <a:off x="3530111" y="158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104521</xdr:rowOff>
    </xdr:from>
    <xdr:to>
      <xdr:col>15</xdr:col>
      <xdr:colOff>101600</xdr:colOff>
      <xdr:row>96</xdr:row>
      <xdr:rowOff>34671</xdr:rowOff>
    </xdr:to>
    <xdr:sp macro="" textlink="">
      <xdr:nvSpPr>
        <xdr:cNvPr id="257" name="楕円 256"/>
        <xdr:cNvSpPr/>
      </xdr:nvSpPr>
      <xdr:spPr>
        <a:xfrm>
          <a:off x="2857500" y="163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51198</xdr:rowOff>
    </xdr:from>
    <xdr:ext cx="534377" cy="259045"/>
    <xdr:sp macro="" textlink="">
      <xdr:nvSpPr>
        <xdr:cNvPr id="258" name="テキスト ボックス 257"/>
        <xdr:cNvSpPr txBox="1"/>
      </xdr:nvSpPr>
      <xdr:spPr>
        <a:xfrm>
          <a:off x="2641111" y="161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146317</xdr:rowOff>
    </xdr:from>
    <xdr:to>
      <xdr:col>10</xdr:col>
      <xdr:colOff>165100</xdr:colOff>
      <xdr:row>97</xdr:row>
      <xdr:rowOff>76467</xdr:rowOff>
    </xdr:to>
    <xdr:sp macro="" textlink="">
      <xdr:nvSpPr>
        <xdr:cNvPr id="259" name="楕円 258"/>
        <xdr:cNvSpPr/>
      </xdr:nvSpPr>
      <xdr:spPr>
        <a:xfrm>
          <a:off x="1968500" y="166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92994</xdr:rowOff>
    </xdr:from>
    <xdr:ext cx="534377" cy="259045"/>
    <xdr:sp macro="" textlink="">
      <xdr:nvSpPr>
        <xdr:cNvPr id="260" name="テキスト ボックス 259"/>
        <xdr:cNvSpPr txBox="1"/>
      </xdr:nvSpPr>
      <xdr:spPr>
        <a:xfrm>
          <a:off x="1752111" y="163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155156</xdr:rowOff>
    </xdr:from>
    <xdr:to>
      <xdr:col>6</xdr:col>
      <xdr:colOff>38100</xdr:colOff>
      <xdr:row>98</xdr:row>
      <xdr:rowOff>85306</xdr:rowOff>
    </xdr:to>
    <xdr:sp macro="" textlink="">
      <xdr:nvSpPr>
        <xdr:cNvPr id="261" name="楕円 260"/>
        <xdr:cNvSpPr/>
      </xdr:nvSpPr>
      <xdr:spPr>
        <a:xfrm>
          <a:off x="1079500" y="167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101833</xdr:rowOff>
    </xdr:from>
    <xdr:ext cx="534377" cy="259045"/>
    <xdr:sp macro="" textlink="">
      <xdr:nvSpPr>
        <xdr:cNvPr id="262" name="テキスト ボックス 261"/>
        <xdr:cNvSpPr txBox="1"/>
      </xdr:nvSpPr>
      <xdr:spPr>
        <a:xfrm>
          <a:off x="863111" y="165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41892</xdr:rowOff>
    </xdr:from>
    <xdr:to>
      <xdr:col>54</xdr:col>
      <xdr:colOff>189865</xdr:colOff>
      <xdr:row>40</xdr:row>
      <xdr:rowOff>2148</xdr:rowOff>
    </xdr:to>
    <xdr:cxnSp macro="">
      <xdr:nvCxnSpPr>
        <xdr:cNvPr id="289" name="直線コネクタ 288"/>
        <xdr:cNvCxnSpPr/>
      </xdr:nvCxnSpPr>
      <xdr:spPr>
        <a:xfrm flipV="1">
          <a:off x="10475595" y="5356842"/>
          <a:ext cx="1270" cy="150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5975</xdr:rowOff>
    </xdr:from>
    <xdr:ext cx="534377" cy="259045"/>
    <xdr:sp macro="" textlink="">
      <xdr:nvSpPr>
        <xdr:cNvPr id="290" name="補助費等最小値テキスト"/>
        <xdr:cNvSpPr txBox="1"/>
      </xdr:nvSpPr>
      <xdr:spPr>
        <a:xfrm>
          <a:off x="10528300" y="68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2148</xdr:rowOff>
    </xdr:from>
    <xdr:to>
      <xdr:col>55</xdr:col>
      <xdr:colOff>88900</xdr:colOff>
      <xdr:row>40</xdr:row>
      <xdr:rowOff>2148</xdr:rowOff>
    </xdr:to>
    <xdr:cxnSp macro="">
      <xdr:nvCxnSpPr>
        <xdr:cNvPr id="291" name="直線コネクタ 290"/>
        <xdr:cNvCxnSpPr/>
      </xdr:nvCxnSpPr>
      <xdr:spPr>
        <a:xfrm>
          <a:off x="10388600" y="68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160019</xdr:rowOff>
    </xdr:from>
    <xdr:ext cx="534377" cy="259045"/>
    <xdr:sp macro="" textlink="">
      <xdr:nvSpPr>
        <xdr:cNvPr id="292" name="補助費等最大値テキスト"/>
        <xdr:cNvSpPr txBox="1"/>
      </xdr:nvSpPr>
      <xdr:spPr>
        <a:xfrm>
          <a:off x="10528300" y="51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41892</xdr:rowOff>
    </xdr:from>
    <xdr:to>
      <xdr:col>55</xdr:col>
      <xdr:colOff>88900</xdr:colOff>
      <xdr:row>31</xdr:row>
      <xdr:rowOff>41892</xdr:rowOff>
    </xdr:to>
    <xdr:cxnSp macro="">
      <xdr:nvCxnSpPr>
        <xdr:cNvPr id="293" name="直線コネクタ 292"/>
        <xdr:cNvCxnSpPr/>
      </xdr:nvCxnSpPr>
      <xdr:spPr>
        <a:xfrm>
          <a:off x="10388600" y="535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18183</xdr:rowOff>
    </xdr:from>
    <xdr:to>
      <xdr:col>55</xdr:col>
      <xdr:colOff>0</xdr:colOff>
      <xdr:row>38</xdr:row>
      <xdr:rowOff>159849</xdr:rowOff>
    </xdr:to>
    <xdr:cxnSp macro="">
      <xdr:nvCxnSpPr>
        <xdr:cNvPr id="294" name="直線コネクタ 293"/>
        <xdr:cNvCxnSpPr/>
      </xdr:nvCxnSpPr>
      <xdr:spPr>
        <a:xfrm>
          <a:off x="9639300" y="6533283"/>
          <a:ext cx="838200" cy="14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82451</xdr:rowOff>
    </xdr:from>
    <xdr:ext cx="534377" cy="259045"/>
    <xdr:sp macro="" textlink="">
      <xdr:nvSpPr>
        <xdr:cNvPr id="295" name="補助費等平均値テキスト"/>
        <xdr:cNvSpPr txBox="1"/>
      </xdr:nvSpPr>
      <xdr:spPr>
        <a:xfrm>
          <a:off x="10528300" y="6254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59574</xdr:rowOff>
    </xdr:from>
    <xdr:to>
      <xdr:col>55</xdr:col>
      <xdr:colOff>50800</xdr:colOff>
      <xdr:row>37</xdr:row>
      <xdr:rowOff>161174</xdr:rowOff>
    </xdr:to>
    <xdr:sp macro="" textlink="">
      <xdr:nvSpPr>
        <xdr:cNvPr id="296" name="フローチャート: 判断 295"/>
        <xdr:cNvSpPr/>
      </xdr:nvSpPr>
      <xdr:spPr>
        <a:xfrm>
          <a:off x="10426700" y="64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11750</xdr:rowOff>
    </xdr:from>
    <xdr:to>
      <xdr:col>50</xdr:col>
      <xdr:colOff>114300</xdr:colOff>
      <xdr:row>38</xdr:row>
      <xdr:rowOff>18183</xdr:rowOff>
    </xdr:to>
    <xdr:cxnSp macro="">
      <xdr:nvCxnSpPr>
        <xdr:cNvPr id="297" name="直線コネクタ 296"/>
        <xdr:cNvCxnSpPr/>
      </xdr:nvCxnSpPr>
      <xdr:spPr>
        <a:xfrm>
          <a:off x="8750300" y="6526850"/>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141706</xdr:rowOff>
    </xdr:from>
    <xdr:to>
      <xdr:col>50</xdr:col>
      <xdr:colOff>165100</xdr:colOff>
      <xdr:row>37</xdr:row>
      <xdr:rowOff>71856</xdr:rowOff>
    </xdr:to>
    <xdr:sp macro="" textlink="">
      <xdr:nvSpPr>
        <xdr:cNvPr id="298" name="フローチャート: 判断 297"/>
        <xdr:cNvSpPr/>
      </xdr:nvSpPr>
      <xdr:spPr>
        <a:xfrm>
          <a:off x="9588500" y="63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88383</xdr:rowOff>
    </xdr:from>
    <xdr:ext cx="534377" cy="259045"/>
    <xdr:sp macro="" textlink="">
      <xdr:nvSpPr>
        <xdr:cNvPr id="299" name="テキスト ボックス 298"/>
        <xdr:cNvSpPr txBox="1"/>
      </xdr:nvSpPr>
      <xdr:spPr>
        <a:xfrm>
          <a:off x="9372111" y="60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11750</xdr:rowOff>
    </xdr:from>
    <xdr:to>
      <xdr:col>45</xdr:col>
      <xdr:colOff>177800</xdr:colOff>
      <xdr:row>38</xdr:row>
      <xdr:rowOff>120432</xdr:rowOff>
    </xdr:to>
    <xdr:cxnSp macro="">
      <xdr:nvCxnSpPr>
        <xdr:cNvPr id="300" name="直線コネクタ 299"/>
        <xdr:cNvCxnSpPr/>
      </xdr:nvCxnSpPr>
      <xdr:spPr>
        <a:xfrm flipV="1">
          <a:off x="7861300" y="6526850"/>
          <a:ext cx="889000" cy="10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24402</xdr:rowOff>
    </xdr:from>
    <xdr:to>
      <xdr:col>46</xdr:col>
      <xdr:colOff>38100</xdr:colOff>
      <xdr:row>36</xdr:row>
      <xdr:rowOff>126002</xdr:rowOff>
    </xdr:to>
    <xdr:sp macro="" textlink="">
      <xdr:nvSpPr>
        <xdr:cNvPr id="301" name="フローチャート: 判断 300"/>
        <xdr:cNvSpPr/>
      </xdr:nvSpPr>
      <xdr:spPr>
        <a:xfrm>
          <a:off x="8699500" y="61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142529</xdr:rowOff>
    </xdr:from>
    <xdr:ext cx="534377" cy="259045"/>
    <xdr:sp macro="" textlink="">
      <xdr:nvSpPr>
        <xdr:cNvPr id="302" name="テキスト ボックス 301"/>
        <xdr:cNvSpPr txBox="1"/>
      </xdr:nvSpPr>
      <xdr:spPr>
        <a:xfrm>
          <a:off x="8483111" y="59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146656</xdr:rowOff>
    </xdr:from>
    <xdr:to>
      <xdr:col>41</xdr:col>
      <xdr:colOff>50800</xdr:colOff>
      <xdr:row>38</xdr:row>
      <xdr:rowOff>120432</xdr:rowOff>
    </xdr:to>
    <xdr:cxnSp macro="">
      <xdr:nvCxnSpPr>
        <xdr:cNvPr id="303" name="直線コネクタ 302"/>
        <xdr:cNvCxnSpPr/>
      </xdr:nvCxnSpPr>
      <xdr:spPr>
        <a:xfrm>
          <a:off x="6972300" y="6147406"/>
          <a:ext cx="889000" cy="48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93178</xdr:rowOff>
    </xdr:from>
    <xdr:to>
      <xdr:col>41</xdr:col>
      <xdr:colOff>101600</xdr:colOff>
      <xdr:row>38</xdr:row>
      <xdr:rowOff>23328</xdr:rowOff>
    </xdr:to>
    <xdr:sp macro="" textlink="">
      <xdr:nvSpPr>
        <xdr:cNvPr id="304" name="フローチャート: 判断 303"/>
        <xdr:cNvSpPr/>
      </xdr:nvSpPr>
      <xdr:spPr>
        <a:xfrm>
          <a:off x="7810500" y="643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39855</xdr:rowOff>
    </xdr:from>
    <xdr:ext cx="534377" cy="259045"/>
    <xdr:sp macro="" textlink="">
      <xdr:nvSpPr>
        <xdr:cNvPr id="305" name="テキスト ボックス 304"/>
        <xdr:cNvSpPr txBox="1"/>
      </xdr:nvSpPr>
      <xdr:spPr>
        <a:xfrm>
          <a:off x="7594111" y="62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93505</xdr:rowOff>
    </xdr:from>
    <xdr:to>
      <xdr:col>36</xdr:col>
      <xdr:colOff>165100</xdr:colOff>
      <xdr:row>38</xdr:row>
      <xdr:rowOff>23654</xdr:rowOff>
    </xdr:to>
    <xdr:sp macro="" textlink="">
      <xdr:nvSpPr>
        <xdr:cNvPr id="306" name="フローチャート: 判断 305"/>
        <xdr:cNvSpPr/>
      </xdr:nvSpPr>
      <xdr:spPr>
        <a:xfrm>
          <a:off x="6921500" y="64371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14781</xdr:rowOff>
    </xdr:from>
    <xdr:ext cx="534377" cy="259045"/>
    <xdr:sp macro="" textlink="">
      <xdr:nvSpPr>
        <xdr:cNvPr id="307" name="テキスト ボックス 306"/>
        <xdr:cNvSpPr txBox="1"/>
      </xdr:nvSpPr>
      <xdr:spPr>
        <a:xfrm>
          <a:off x="6705111" y="65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109049</xdr:rowOff>
    </xdr:from>
    <xdr:to>
      <xdr:col>55</xdr:col>
      <xdr:colOff>50800</xdr:colOff>
      <xdr:row>39</xdr:row>
      <xdr:rowOff>39199</xdr:rowOff>
    </xdr:to>
    <xdr:sp macro="" textlink="">
      <xdr:nvSpPr>
        <xdr:cNvPr id="313" name="楕円 312"/>
        <xdr:cNvSpPr/>
      </xdr:nvSpPr>
      <xdr:spPr>
        <a:xfrm>
          <a:off x="10426700" y="662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87476</xdr:rowOff>
    </xdr:from>
    <xdr:ext cx="534377" cy="259045"/>
    <xdr:sp macro="" textlink="">
      <xdr:nvSpPr>
        <xdr:cNvPr id="314" name="補助費等該当値テキスト"/>
        <xdr:cNvSpPr txBox="1"/>
      </xdr:nvSpPr>
      <xdr:spPr>
        <a:xfrm>
          <a:off x="10528300" y="66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138833</xdr:rowOff>
    </xdr:from>
    <xdr:to>
      <xdr:col>50</xdr:col>
      <xdr:colOff>165100</xdr:colOff>
      <xdr:row>38</xdr:row>
      <xdr:rowOff>68983</xdr:rowOff>
    </xdr:to>
    <xdr:sp macro="" textlink="">
      <xdr:nvSpPr>
        <xdr:cNvPr id="315" name="楕円 314"/>
        <xdr:cNvSpPr/>
      </xdr:nvSpPr>
      <xdr:spPr>
        <a:xfrm>
          <a:off x="9588500" y="648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60110</xdr:rowOff>
    </xdr:from>
    <xdr:ext cx="534377" cy="259045"/>
    <xdr:sp macro="" textlink="">
      <xdr:nvSpPr>
        <xdr:cNvPr id="316" name="テキスト ボックス 315"/>
        <xdr:cNvSpPr txBox="1"/>
      </xdr:nvSpPr>
      <xdr:spPr>
        <a:xfrm>
          <a:off x="9372111" y="657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132399</xdr:rowOff>
    </xdr:from>
    <xdr:to>
      <xdr:col>46</xdr:col>
      <xdr:colOff>38100</xdr:colOff>
      <xdr:row>38</xdr:row>
      <xdr:rowOff>62550</xdr:rowOff>
    </xdr:to>
    <xdr:sp macro="" textlink="">
      <xdr:nvSpPr>
        <xdr:cNvPr id="317" name="楕円 316"/>
        <xdr:cNvSpPr/>
      </xdr:nvSpPr>
      <xdr:spPr>
        <a:xfrm>
          <a:off x="8699500" y="64760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53677</xdr:rowOff>
    </xdr:from>
    <xdr:ext cx="534377" cy="259045"/>
    <xdr:sp macro="" textlink="">
      <xdr:nvSpPr>
        <xdr:cNvPr id="318" name="テキスト ボックス 317"/>
        <xdr:cNvSpPr txBox="1"/>
      </xdr:nvSpPr>
      <xdr:spPr>
        <a:xfrm>
          <a:off x="8483111" y="65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69632</xdr:rowOff>
    </xdr:from>
    <xdr:to>
      <xdr:col>41</xdr:col>
      <xdr:colOff>101600</xdr:colOff>
      <xdr:row>38</xdr:row>
      <xdr:rowOff>171232</xdr:rowOff>
    </xdr:to>
    <xdr:sp macro="" textlink="">
      <xdr:nvSpPr>
        <xdr:cNvPr id="319" name="楕円 318"/>
        <xdr:cNvSpPr/>
      </xdr:nvSpPr>
      <xdr:spPr>
        <a:xfrm>
          <a:off x="7810500" y="6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162359</xdr:rowOff>
    </xdr:from>
    <xdr:ext cx="534377" cy="259045"/>
    <xdr:sp macro="" textlink="">
      <xdr:nvSpPr>
        <xdr:cNvPr id="320" name="テキスト ボックス 319"/>
        <xdr:cNvSpPr txBox="1"/>
      </xdr:nvSpPr>
      <xdr:spPr>
        <a:xfrm>
          <a:off x="7594111" y="66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95856</xdr:rowOff>
    </xdr:from>
    <xdr:to>
      <xdr:col>36</xdr:col>
      <xdr:colOff>165100</xdr:colOff>
      <xdr:row>36</xdr:row>
      <xdr:rowOff>26006</xdr:rowOff>
    </xdr:to>
    <xdr:sp macro="" textlink="">
      <xdr:nvSpPr>
        <xdr:cNvPr id="321" name="楕円 320"/>
        <xdr:cNvSpPr/>
      </xdr:nvSpPr>
      <xdr:spPr>
        <a:xfrm>
          <a:off x="6921500" y="609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42533</xdr:rowOff>
    </xdr:from>
    <xdr:ext cx="534377" cy="259045"/>
    <xdr:sp macro="" textlink="">
      <xdr:nvSpPr>
        <xdr:cNvPr id="322" name="テキスト ボックス 321"/>
        <xdr:cNvSpPr txBox="1"/>
      </xdr:nvSpPr>
      <xdr:spPr>
        <a:xfrm>
          <a:off x="6705111" y="587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56571</xdr:rowOff>
    </xdr:from>
    <xdr:to>
      <xdr:col>54</xdr:col>
      <xdr:colOff>189865</xdr:colOff>
      <xdr:row>58</xdr:row>
      <xdr:rowOff>60686</xdr:rowOff>
    </xdr:to>
    <xdr:cxnSp macro="">
      <xdr:nvCxnSpPr>
        <xdr:cNvPr id="349" name="直線コネクタ 348"/>
        <xdr:cNvCxnSpPr/>
      </xdr:nvCxnSpPr>
      <xdr:spPr>
        <a:xfrm flipV="1">
          <a:off x="10475595" y="8629071"/>
          <a:ext cx="1270"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64513</xdr:rowOff>
    </xdr:from>
    <xdr:ext cx="534377" cy="259045"/>
    <xdr:sp macro="" textlink="">
      <xdr:nvSpPr>
        <xdr:cNvPr id="350" name="普通建設事業費最小値テキスト"/>
        <xdr:cNvSpPr txBox="1"/>
      </xdr:nvSpPr>
      <xdr:spPr>
        <a:xfrm>
          <a:off x="10528300" y="100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60686</xdr:rowOff>
    </xdr:from>
    <xdr:to>
      <xdr:col>55</xdr:col>
      <xdr:colOff>88900</xdr:colOff>
      <xdr:row>58</xdr:row>
      <xdr:rowOff>60686</xdr:rowOff>
    </xdr:to>
    <xdr:cxnSp macro="">
      <xdr:nvCxnSpPr>
        <xdr:cNvPr id="351" name="直線コネクタ 350"/>
        <xdr:cNvCxnSpPr/>
      </xdr:nvCxnSpPr>
      <xdr:spPr>
        <a:xfrm>
          <a:off x="10388600" y="1000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3248</xdr:rowOff>
    </xdr:from>
    <xdr:ext cx="599010" cy="259045"/>
    <xdr:sp macro="" textlink="">
      <xdr:nvSpPr>
        <xdr:cNvPr id="352" name="普通建設事業費最大値テキスト"/>
        <xdr:cNvSpPr txBox="1"/>
      </xdr:nvSpPr>
      <xdr:spPr>
        <a:xfrm>
          <a:off x="10528300" y="840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56571</xdr:rowOff>
    </xdr:from>
    <xdr:to>
      <xdr:col>55</xdr:col>
      <xdr:colOff>88900</xdr:colOff>
      <xdr:row>50</xdr:row>
      <xdr:rowOff>56571</xdr:rowOff>
    </xdr:to>
    <xdr:cxnSp macro="">
      <xdr:nvCxnSpPr>
        <xdr:cNvPr id="353" name="直線コネクタ 352"/>
        <xdr:cNvCxnSpPr/>
      </xdr:nvCxnSpPr>
      <xdr:spPr>
        <a:xfrm>
          <a:off x="10388600" y="862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163458</xdr:rowOff>
    </xdr:from>
    <xdr:to>
      <xdr:col>55</xdr:col>
      <xdr:colOff>0</xdr:colOff>
      <xdr:row>56</xdr:row>
      <xdr:rowOff>171361</xdr:rowOff>
    </xdr:to>
    <xdr:cxnSp macro="">
      <xdr:nvCxnSpPr>
        <xdr:cNvPr id="354" name="直線コネクタ 353"/>
        <xdr:cNvCxnSpPr/>
      </xdr:nvCxnSpPr>
      <xdr:spPr>
        <a:xfrm flipV="1">
          <a:off x="9639300" y="9593208"/>
          <a:ext cx="838200" cy="17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59558</xdr:rowOff>
    </xdr:from>
    <xdr:ext cx="534377" cy="259045"/>
    <xdr:sp macro="" textlink="">
      <xdr:nvSpPr>
        <xdr:cNvPr id="355" name="普通建設事業費平均値テキスト"/>
        <xdr:cNvSpPr txBox="1"/>
      </xdr:nvSpPr>
      <xdr:spPr>
        <a:xfrm>
          <a:off x="10528300" y="931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36681</xdr:rowOff>
    </xdr:from>
    <xdr:to>
      <xdr:col>55</xdr:col>
      <xdr:colOff>50800</xdr:colOff>
      <xdr:row>55</xdr:row>
      <xdr:rowOff>138281</xdr:rowOff>
    </xdr:to>
    <xdr:sp macro="" textlink="">
      <xdr:nvSpPr>
        <xdr:cNvPr id="356" name="フローチャート: 判断 355"/>
        <xdr:cNvSpPr/>
      </xdr:nvSpPr>
      <xdr:spPr>
        <a:xfrm>
          <a:off x="10426700" y="946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171361</xdr:rowOff>
    </xdr:from>
    <xdr:to>
      <xdr:col>50</xdr:col>
      <xdr:colOff>114300</xdr:colOff>
      <xdr:row>57</xdr:row>
      <xdr:rowOff>3846</xdr:rowOff>
    </xdr:to>
    <xdr:cxnSp macro="">
      <xdr:nvCxnSpPr>
        <xdr:cNvPr id="357" name="直線コネクタ 356"/>
        <xdr:cNvCxnSpPr/>
      </xdr:nvCxnSpPr>
      <xdr:spPr>
        <a:xfrm flipV="1">
          <a:off x="8750300" y="9772561"/>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161334</xdr:rowOff>
    </xdr:from>
    <xdr:to>
      <xdr:col>50</xdr:col>
      <xdr:colOff>165100</xdr:colOff>
      <xdr:row>53</xdr:row>
      <xdr:rowOff>91484</xdr:rowOff>
    </xdr:to>
    <xdr:sp macro="" textlink="">
      <xdr:nvSpPr>
        <xdr:cNvPr id="358" name="フローチャート: 判断 357"/>
        <xdr:cNvSpPr/>
      </xdr:nvSpPr>
      <xdr:spPr>
        <a:xfrm>
          <a:off x="9588500" y="90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108011</xdr:rowOff>
    </xdr:from>
    <xdr:ext cx="534377" cy="259045"/>
    <xdr:sp macro="" textlink="">
      <xdr:nvSpPr>
        <xdr:cNvPr id="359" name="テキスト ボックス 358"/>
        <xdr:cNvSpPr txBox="1"/>
      </xdr:nvSpPr>
      <xdr:spPr>
        <a:xfrm>
          <a:off x="9372111" y="88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64703</xdr:rowOff>
    </xdr:from>
    <xdr:to>
      <xdr:col>45</xdr:col>
      <xdr:colOff>177800</xdr:colOff>
      <xdr:row>57</xdr:row>
      <xdr:rowOff>3846</xdr:rowOff>
    </xdr:to>
    <xdr:cxnSp macro="">
      <xdr:nvCxnSpPr>
        <xdr:cNvPr id="360" name="直線コネクタ 359"/>
        <xdr:cNvCxnSpPr/>
      </xdr:nvCxnSpPr>
      <xdr:spPr>
        <a:xfrm>
          <a:off x="7861300" y="9494453"/>
          <a:ext cx="889000" cy="2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137771</xdr:rowOff>
    </xdr:from>
    <xdr:to>
      <xdr:col>46</xdr:col>
      <xdr:colOff>38100</xdr:colOff>
      <xdr:row>54</xdr:row>
      <xdr:rowOff>67921</xdr:rowOff>
    </xdr:to>
    <xdr:sp macro="" textlink="">
      <xdr:nvSpPr>
        <xdr:cNvPr id="361" name="フローチャート: 判断 360"/>
        <xdr:cNvSpPr/>
      </xdr:nvSpPr>
      <xdr:spPr>
        <a:xfrm>
          <a:off x="8699500" y="922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84448</xdr:rowOff>
    </xdr:from>
    <xdr:ext cx="534377" cy="259045"/>
    <xdr:sp macro="" textlink="">
      <xdr:nvSpPr>
        <xdr:cNvPr id="362" name="テキスト ボックス 361"/>
        <xdr:cNvSpPr txBox="1"/>
      </xdr:nvSpPr>
      <xdr:spPr>
        <a:xfrm>
          <a:off x="8483111" y="89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15227</xdr:rowOff>
    </xdr:from>
    <xdr:to>
      <xdr:col>41</xdr:col>
      <xdr:colOff>50800</xdr:colOff>
      <xdr:row>55</xdr:row>
      <xdr:rowOff>64703</xdr:rowOff>
    </xdr:to>
    <xdr:cxnSp macro="">
      <xdr:nvCxnSpPr>
        <xdr:cNvPr id="363" name="直線コネクタ 362"/>
        <xdr:cNvCxnSpPr/>
      </xdr:nvCxnSpPr>
      <xdr:spPr>
        <a:xfrm>
          <a:off x="6972300" y="9444977"/>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154410</xdr:rowOff>
    </xdr:from>
    <xdr:to>
      <xdr:col>41</xdr:col>
      <xdr:colOff>101600</xdr:colOff>
      <xdr:row>55</xdr:row>
      <xdr:rowOff>84560</xdr:rowOff>
    </xdr:to>
    <xdr:sp macro="" textlink="">
      <xdr:nvSpPr>
        <xdr:cNvPr id="364" name="フローチャート: 判断 363"/>
        <xdr:cNvSpPr/>
      </xdr:nvSpPr>
      <xdr:spPr>
        <a:xfrm>
          <a:off x="7810500" y="941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101087</xdr:rowOff>
    </xdr:from>
    <xdr:ext cx="534377" cy="259045"/>
    <xdr:sp macro="" textlink="">
      <xdr:nvSpPr>
        <xdr:cNvPr id="365" name="テキスト ボックス 364"/>
        <xdr:cNvSpPr txBox="1"/>
      </xdr:nvSpPr>
      <xdr:spPr>
        <a:xfrm>
          <a:off x="7594111" y="91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96085</xdr:rowOff>
    </xdr:from>
    <xdr:to>
      <xdr:col>36</xdr:col>
      <xdr:colOff>165100</xdr:colOff>
      <xdr:row>55</xdr:row>
      <xdr:rowOff>26235</xdr:rowOff>
    </xdr:to>
    <xdr:sp macro="" textlink="">
      <xdr:nvSpPr>
        <xdr:cNvPr id="366" name="フローチャート: 判断 365"/>
        <xdr:cNvSpPr/>
      </xdr:nvSpPr>
      <xdr:spPr>
        <a:xfrm>
          <a:off x="6921500" y="935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42762</xdr:rowOff>
    </xdr:from>
    <xdr:ext cx="534377" cy="259045"/>
    <xdr:sp macro="" textlink="">
      <xdr:nvSpPr>
        <xdr:cNvPr id="367" name="テキスト ボックス 366"/>
        <xdr:cNvSpPr txBox="1"/>
      </xdr:nvSpPr>
      <xdr:spPr>
        <a:xfrm>
          <a:off x="6705111" y="91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112658</xdr:rowOff>
    </xdr:from>
    <xdr:to>
      <xdr:col>55</xdr:col>
      <xdr:colOff>50800</xdr:colOff>
      <xdr:row>56</xdr:row>
      <xdr:rowOff>42808</xdr:rowOff>
    </xdr:to>
    <xdr:sp macro="" textlink="">
      <xdr:nvSpPr>
        <xdr:cNvPr id="373" name="楕円 372"/>
        <xdr:cNvSpPr/>
      </xdr:nvSpPr>
      <xdr:spPr>
        <a:xfrm>
          <a:off x="10426700" y="95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91085</xdr:rowOff>
    </xdr:from>
    <xdr:ext cx="534377" cy="259045"/>
    <xdr:sp macro="" textlink="">
      <xdr:nvSpPr>
        <xdr:cNvPr id="374" name="普通建設事業費該当値テキスト"/>
        <xdr:cNvSpPr txBox="1"/>
      </xdr:nvSpPr>
      <xdr:spPr>
        <a:xfrm>
          <a:off x="10528300" y="952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120561</xdr:rowOff>
    </xdr:from>
    <xdr:to>
      <xdr:col>50</xdr:col>
      <xdr:colOff>165100</xdr:colOff>
      <xdr:row>57</xdr:row>
      <xdr:rowOff>50711</xdr:rowOff>
    </xdr:to>
    <xdr:sp macro="" textlink="">
      <xdr:nvSpPr>
        <xdr:cNvPr id="375" name="楕円 374"/>
        <xdr:cNvSpPr/>
      </xdr:nvSpPr>
      <xdr:spPr>
        <a:xfrm>
          <a:off x="9588500" y="97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41838</xdr:rowOff>
    </xdr:from>
    <xdr:ext cx="534377" cy="259045"/>
    <xdr:sp macro="" textlink="">
      <xdr:nvSpPr>
        <xdr:cNvPr id="376" name="テキスト ボックス 375"/>
        <xdr:cNvSpPr txBox="1"/>
      </xdr:nvSpPr>
      <xdr:spPr>
        <a:xfrm>
          <a:off x="9372111" y="981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124496</xdr:rowOff>
    </xdr:from>
    <xdr:to>
      <xdr:col>46</xdr:col>
      <xdr:colOff>38100</xdr:colOff>
      <xdr:row>57</xdr:row>
      <xdr:rowOff>54646</xdr:rowOff>
    </xdr:to>
    <xdr:sp macro="" textlink="">
      <xdr:nvSpPr>
        <xdr:cNvPr id="377" name="楕円 376"/>
        <xdr:cNvSpPr/>
      </xdr:nvSpPr>
      <xdr:spPr>
        <a:xfrm>
          <a:off x="8699500" y="97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45773</xdr:rowOff>
    </xdr:from>
    <xdr:ext cx="534377" cy="259045"/>
    <xdr:sp macro="" textlink="">
      <xdr:nvSpPr>
        <xdr:cNvPr id="378" name="テキスト ボックス 377"/>
        <xdr:cNvSpPr txBox="1"/>
      </xdr:nvSpPr>
      <xdr:spPr>
        <a:xfrm>
          <a:off x="8483111" y="98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13903</xdr:rowOff>
    </xdr:from>
    <xdr:to>
      <xdr:col>41</xdr:col>
      <xdr:colOff>101600</xdr:colOff>
      <xdr:row>55</xdr:row>
      <xdr:rowOff>115503</xdr:rowOff>
    </xdr:to>
    <xdr:sp macro="" textlink="">
      <xdr:nvSpPr>
        <xdr:cNvPr id="379" name="楕円 378"/>
        <xdr:cNvSpPr/>
      </xdr:nvSpPr>
      <xdr:spPr>
        <a:xfrm>
          <a:off x="7810500" y="944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106630</xdr:rowOff>
    </xdr:from>
    <xdr:ext cx="534377" cy="259045"/>
    <xdr:sp macro="" textlink="">
      <xdr:nvSpPr>
        <xdr:cNvPr id="380" name="テキスト ボックス 379"/>
        <xdr:cNvSpPr txBox="1"/>
      </xdr:nvSpPr>
      <xdr:spPr>
        <a:xfrm>
          <a:off x="7594111" y="95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135877</xdr:rowOff>
    </xdr:from>
    <xdr:to>
      <xdr:col>36</xdr:col>
      <xdr:colOff>165100</xdr:colOff>
      <xdr:row>55</xdr:row>
      <xdr:rowOff>66027</xdr:rowOff>
    </xdr:to>
    <xdr:sp macro="" textlink="">
      <xdr:nvSpPr>
        <xdr:cNvPr id="381" name="楕円 380"/>
        <xdr:cNvSpPr/>
      </xdr:nvSpPr>
      <xdr:spPr>
        <a:xfrm>
          <a:off x="6921500" y="93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57154</xdr:rowOff>
    </xdr:from>
    <xdr:ext cx="534377" cy="259045"/>
    <xdr:sp macro="" textlink="">
      <xdr:nvSpPr>
        <xdr:cNvPr id="382" name="テキスト ボックス 381"/>
        <xdr:cNvSpPr txBox="1"/>
      </xdr:nvSpPr>
      <xdr:spPr>
        <a:xfrm>
          <a:off x="6705111" y="94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90360</xdr:rowOff>
    </xdr:from>
    <xdr:to>
      <xdr:col>54</xdr:col>
      <xdr:colOff>189865</xdr:colOff>
      <xdr:row>78</xdr:row>
      <xdr:rowOff>134499</xdr:rowOff>
    </xdr:to>
    <xdr:cxnSp macro="">
      <xdr:nvCxnSpPr>
        <xdr:cNvPr id="406" name="直線コネクタ 405"/>
        <xdr:cNvCxnSpPr/>
      </xdr:nvCxnSpPr>
      <xdr:spPr>
        <a:xfrm flipV="1">
          <a:off x="10475595" y="12263310"/>
          <a:ext cx="1270" cy="124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138326</xdr:rowOff>
    </xdr:from>
    <xdr:ext cx="469744" cy="259045"/>
    <xdr:sp macro="" textlink="">
      <xdr:nvSpPr>
        <xdr:cNvPr id="407" name="普通建設事業費 （ うち新規整備　）最小値テキスト"/>
        <xdr:cNvSpPr txBox="1"/>
      </xdr:nvSpPr>
      <xdr:spPr>
        <a:xfrm>
          <a:off x="10528300" y="1351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134499</xdr:rowOff>
    </xdr:from>
    <xdr:to>
      <xdr:col>55</xdr:col>
      <xdr:colOff>88900</xdr:colOff>
      <xdr:row>78</xdr:row>
      <xdr:rowOff>134499</xdr:rowOff>
    </xdr:to>
    <xdr:cxnSp macro="">
      <xdr:nvCxnSpPr>
        <xdr:cNvPr id="408" name="直線コネクタ 407"/>
        <xdr:cNvCxnSpPr/>
      </xdr:nvCxnSpPr>
      <xdr:spPr>
        <a:xfrm>
          <a:off x="10388600" y="1350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37037</xdr:rowOff>
    </xdr:from>
    <xdr:ext cx="534377" cy="259045"/>
    <xdr:sp macro="" textlink="">
      <xdr:nvSpPr>
        <xdr:cNvPr id="409" name="普通建設事業費 （ うち新規整備　）最大値テキスト"/>
        <xdr:cNvSpPr txBox="1"/>
      </xdr:nvSpPr>
      <xdr:spPr>
        <a:xfrm>
          <a:off x="10528300" y="120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90360</xdr:rowOff>
    </xdr:from>
    <xdr:to>
      <xdr:col>55</xdr:col>
      <xdr:colOff>88900</xdr:colOff>
      <xdr:row>71</xdr:row>
      <xdr:rowOff>90360</xdr:rowOff>
    </xdr:to>
    <xdr:cxnSp macro="">
      <xdr:nvCxnSpPr>
        <xdr:cNvPr id="410" name="直線コネクタ 409"/>
        <xdr:cNvCxnSpPr/>
      </xdr:nvCxnSpPr>
      <xdr:spPr>
        <a:xfrm>
          <a:off x="10388600" y="1226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130594</xdr:rowOff>
    </xdr:from>
    <xdr:to>
      <xdr:col>55</xdr:col>
      <xdr:colOff>0</xdr:colOff>
      <xdr:row>77</xdr:row>
      <xdr:rowOff>119717</xdr:rowOff>
    </xdr:to>
    <xdr:cxnSp macro="">
      <xdr:nvCxnSpPr>
        <xdr:cNvPr id="411" name="直線コネクタ 410"/>
        <xdr:cNvCxnSpPr/>
      </xdr:nvCxnSpPr>
      <xdr:spPr>
        <a:xfrm>
          <a:off x="9639300" y="13160794"/>
          <a:ext cx="838200" cy="1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63447</xdr:rowOff>
    </xdr:from>
    <xdr:ext cx="534377" cy="259045"/>
    <xdr:sp macro="" textlink="">
      <xdr:nvSpPr>
        <xdr:cNvPr id="412" name="普通建設事業費 （ うち新規整備　）平均値テキスト"/>
        <xdr:cNvSpPr txBox="1"/>
      </xdr:nvSpPr>
      <xdr:spPr>
        <a:xfrm>
          <a:off x="10528300" y="129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40570</xdr:rowOff>
    </xdr:from>
    <xdr:to>
      <xdr:col>55</xdr:col>
      <xdr:colOff>50800</xdr:colOff>
      <xdr:row>76</xdr:row>
      <xdr:rowOff>142170</xdr:rowOff>
    </xdr:to>
    <xdr:sp macro="" textlink="">
      <xdr:nvSpPr>
        <xdr:cNvPr id="413" name="フローチャート: 判断 412"/>
        <xdr:cNvSpPr/>
      </xdr:nvSpPr>
      <xdr:spPr>
        <a:xfrm>
          <a:off x="104267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130594</xdr:rowOff>
    </xdr:from>
    <xdr:to>
      <xdr:col>50</xdr:col>
      <xdr:colOff>114300</xdr:colOff>
      <xdr:row>77</xdr:row>
      <xdr:rowOff>124461</xdr:rowOff>
    </xdr:to>
    <xdr:cxnSp macro="">
      <xdr:nvCxnSpPr>
        <xdr:cNvPr id="414" name="直線コネクタ 413"/>
        <xdr:cNvCxnSpPr/>
      </xdr:nvCxnSpPr>
      <xdr:spPr>
        <a:xfrm flipV="1">
          <a:off x="8750300" y="13160794"/>
          <a:ext cx="889000" cy="16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145955</xdr:rowOff>
    </xdr:from>
    <xdr:to>
      <xdr:col>50</xdr:col>
      <xdr:colOff>165100</xdr:colOff>
      <xdr:row>74</xdr:row>
      <xdr:rowOff>76105</xdr:rowOff>
    </xdr:to>
    <xdr:sp macro="" textlink="">
      <xdr:nvSpPr>
        <xdr:cNvPr id="415" name="フローチャート: 判断 414"/>
        <xdr:cNvSpPr/>
      </xdr:nvSpPr>
      <xdr:spPr>
        <a:xfrm>
          <a:off x="9588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92632</xdr:rowOff>
    </xdr:from>
    <xdr:ext cx="534377" cy="259045"/>
    <xdr:sp macro="" textlink="">
      <xdr:nvSpPr>
        <xdr:cNvPr id="416" name="テキスト ボックス 415"/>
        <xdr:cNvSpPr txBox="1"/>
      </xdr:nvSpPr>
      <xdr:spPr>
        <a:xfrm>
          <a:off x="9372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109772</xdr:rowOff>
    </xdr:from>
    <xdr:to>
      <xdr:col>45</xdr:col>
      <xdr:colOff>177800</xdr:colOff>
      <xdr:row>77</xdr:row>
      <xdr:rowOff>124461</xdr:rowOff>
    </xdr:to>
    <xdr:cxnSp macro="">
      <xdr:nvCxnSpPr>
        <xdr:cNvPr id="417" name="直線コネクタ 416"/>
        <xdr:cNvCxnSpPr/>
      </xdr:nvCxnSpPr>
      <xdr:spPr>
        <a:xfrm>
          <a:off x="7861300" y="12968522"/>
          <a:ext cx="889000" cy="3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160490</xdr:rowOff>
    </xdr:from>
    <xdr:to>
      <xdr:col>46</xdr:col>
      <xdr:colOff>38100</xdr:colOff>
      <xdr:row>75</xdr:row>
      <xdr:rowOff>90640</xdr:rowOff>
    </xdr:to>
    <xdr:sp macro="" textlink="">
      <xdr:nvSpPr>
        <xdr:cNvPr id="418" name="フローチャート: 判断 417"/>
        <xdr:cNvSpPr/>
      </xdr:nvSpPr>
      <xdr:spPr>
        <a:xfrm>
          <a:off x="8699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107167</xdr:rowOff>
    </xdr:from>
    <xdr:ext cx="534377" cy="259045"/>
    <xdr:sp macro="" textlink="">
      <xdr:nvSpPr>
        <xdr:cNvPr id="419" name="テキスト ボックス 418"/>
        <xdr:cNvSpPr txBox="1"/>
      </xdr:nvSpPr>
      <xdr:spPr>
        <a:xfrm>
          <a:off x="8483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162185</xdr:rowOff>
    </xdr:from>
    <xdr:to>
      <xdr:col>41</xdr:col>
      <xdr:colOff>101600</xdr:colOff>
      <xdr:row>76</xdr:row>
      <xdr:rowOff>92335</xdr:rowOff>
    </xdr:to>
    <xdr:sp macro="" textlink="">
      <xdr:nvSpPr>
        <xdr:cNvPr id="420" name="フローチャート: 判断 419"/>
        <xdr:cNvSpPr/>
      </xdr:nvSpPr>
      <xdr:spPr>
        <a:xfrm>
          <a:off x="7810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83462</xdr:rowOff>
    </xdr:from>
    <xdr:ext cx="534377" cy="259045"/>
    <xdr:sp macro="" textlink="">
      <xdr:nvSpPr>
        <xdr:cNvPr id="421" name="テキスト ボックス 420"/>
        <xdr:cNvSpPr txBox="1"/>
      </xdr:nvSpPr>
      <xdr:spPr>
        <a:xfrm>
          <a:off x="7594111" y="131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68917</xdr:rowOff>
    </xdr:from>
    <xdr:to>
      <xdr:col>55</xdr:col>
      <xdr:colOff>50800</xdr:colOff>
      <xdr:row>77</xdr:row>
      <xdr:rowOff>170517</xdr:rowOff>
    </xdr:to>
    <xdr:sp macro="" textlink="">
      <xdr:nvSpPr>
        <xdr:cNvPr id="427" name="楕円 426"/>
        <xdr:cNvSpPr/>
      </xdr:nvSpPr>
      <xdr:spPr>
        <a:xfrm>
          <a:off x="10426700" y="132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47344</xdr:rowOff>
    </xdr:from>
    <xdr:ext cx="534377" cy="259045"/>
    <xdr:sp macro="" textlink="">
      <xdr:nvSpPr>
        <xdr:cNvPr id="428" name="普通建設事業費 （ うち新規整備　）該当値テキスト"/>
        <xdr:cNvSpPr txBox="1"/>
      </xdr:nvSpPr>
      <xdr:spPr>
        <a:xfrm>
          <a:off x="10528300" y="132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79794</xdr:rowOff>
    </xdr:from>
    <xdr:to>
      <xdr:col>50</xdr:col>
      <xdr:colOff>165100</xdr:colOff>
      <xdr:row>77</xdr:row>
      <xdr:rowOff>9944</xdr:rowOff>
    </xdr:to>
    <xdr:sp macro="" textlink="">
      <xdr:nvSpPr>
        <xdr:cNvPr id="429" name="楕円 428"/>
        <xdr:cNvSpPr/>
      </xdr:nvSpPr>
      <xdr:spPr>
        <a:xfrm>
          <a:off x="9588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1071</xdr:rowOff>
    </xdr:from>
    <xdr:ext cx="534377" cy="259045"/>
    <xdr:sp macro="" textlink="">
      <xdr:nvSpPr>
        <xdr:cNvPr id="430" name="テキスト ボックス 429"/>
        <xdr:cNvSpPr txBox="1"/>
      </xdr:nvSpPr>
      <xdr:spPr>
        <a:xfrm>
          <a:off x="9372111" y="132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73661</xdr:rowOff>
    </xdr:from>
    <xdr:to>
      <xdr:col>46</xdr:col>
      <xdr:colOff>38100</xdr:colOff>
      <xdr:row>78</xdr:row>
      <xdr:rowOff>3811</xdr:rowOff>
    </xdr:to>
    <xdr:sp macro="" textlink="">
      <xdr:nvSpPr>
        <xdr:cNvPr id="431" name="楕円 430"/>
        <xdr:cNvSpPr/>
      </xdr:nvSpPr>
      <xdr:spPr>
        <a:xfrm>
          <a:off x="8699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166388</xdr:rowOff>
    </xdr:from>
    <xdr:ext cx="534377" cy="259045"/>
    <xdr:sp macro="" textlink="">
      <xdr:nvSpPr>
        <xdr:cNvPr id="432" name="テキスト ボックス 431"/>
        <xdr:cNvSpPr txBox="1"/>
      </xdr:nvSpPr>
      <xdr:spPr>
        <a:xfrm>
          <a:off x="8483111" y="133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58972</xdr:rowOff>
    </xdr:from>
    <xdr:to>
      <xdr:col>41</xdr:col>
      <xdr:colOff>101600</xdr:colOff>
      <xdr:row>75</xdr:row>
      <xdr:rowOff>160573</xdr:rowOff>
    </xdr:to>
    <xdr:sp macro="" textlink="">
      <xdr:nvSpPr>
        <xdr:cNvPr id="433" name="楕円 432"/>
        <xdr:cNvSpPr/>
      </xdr:nvSpPr>
      <xdr:spPr>
        <a:xfrm>
          <a:off x="7810500" y="12917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5649</xdr:rowOff>
    </xdr:from>
    <xdr:ext cx="534377" cy="259045"/>
    <xdr:sp macro="" textlink="">
      <xdr:nvSpPr>
        <xdr:cNvPr id="434" name="テキスト ボックス 433"/>
        <xdr:cNvSpPr txBox="1"/>
      </xdr:nvSpPr>
      <xdr:spPr>
        <a:xfrm>
          <a:off x="7594111" y="126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15766</xdr:rowOff>
    </xdr:from>
    <xdr:to>
      <xdr:col>54</xdr:col>
      <xdr:colOff>189865</xdr:colOff>
      <xdr:row>98</xdr:row>
      <xdr:rowOff>84248</xdr:rowOff>
    </xdr:to>
    <xdr:cxnSp macro="">
      <xdr:nvCxnSpPr>
        <xdr:cNvPr id="460" name="直線コネクタ 459"/>
        <xdr:cNvCxnSpPr/>
      </xdr:nvCxnSpPr>
      <xdr:spPr>
        <a:xfrm flipV="1">
          <a:off x="10475595" y="15617716"/>
          <a:ext cx="1270" cy="12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88075</xdr:rowOff>
    </xdr:from>
    <xdr:ext cx="469744" cy="259045"/>
    <xdr:sp macro="" textlink="">
      <xdr:nvSpPr>
        <xdr:cNvPr id="461" name="普通建設事業費 （ うち更新整備　）最小値テキスト"/>
        <xdr:cNvSpPr txBox="1"/>
      </xdr:nvSpPr>
      <xdr:spPr>
        <a:xfrm>
          <a:off x="10528300" y="168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84248</xdr:rowOff>
    </xdr:from>
    <xdr:to>
      <xdr:col>55</xdr:col>
      <xdr:colOff>88900</xdr:colOff>
      <xdr:row>98</xdr:row>
      <xdr:rowOff>84248</xdr:rowOff>
    </xdr:to>
    <xdr:cxnSp macro="">
      <xdr:nvCxnSpPr>
        <xdr:cNvPr id="462" name="直線コネクタ 461"/>
        <xdr:cNvCxnSpPr/>
      </xdr:nvCxnSpPr>
      <xdr:spPr>
        <a:xfrm>
          <a:off x="10388600" y="1688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133893</xdr:rowOff>
    </xdr:from>
    <xdr:ext cx="534377" cy="259045"/>
    <xdr:sp macro="" textlink="">
      <xdr:nvSpPr>
        <xdr:cNvPr id="463" name="普通建設事業費 （ うち更新整備　）最大値テキスト"/>
        <xdr:cNvSpPr txBox="1"/>
      </xdr:nvSpPr>
      <xdr:spPr>
        <a:xfrm>
          <a:off x="10528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15766</xdr:rowOff>
    </xdr:from>
    <xdr:to>
      <xdr:col>55</xdr:col>
      <xdr:colOff>88900</xdr:colOff>
      <xdr:row>91</xdr:row>
      <xdr:rowOff>15766</xdr:rowOff>
    </xdr:to>
    <xdr:cxnSp macro="">
      <xdr:nvCxnSpPr>
        <xdr:cNvPr id="464" name="直線コネクタ 463"/>
        <xdr:cNvCxnSpPr/>
      </xdr:nvCxnSpPr>
      <xdr:spPr>
        <a:xfrm>
          <a:off x="10388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140777</xdr:rowOff>
    </xdr:from>
    <xdr:to>
      <xdr:col>55</xdr:col>
      <xdr:colOff>0</xdr:colOff>
      <xdr:row>97</xdr:row>
      <xdr:rowOff>24453</xdr:rowOff>
    </xdr:to>
    <xdr:cxnSp macro="">
      <xdr:nvCxnSpPr>
        <xdr:cNvPr id="465" name="直線コネクタ 464"/>
        <xdr:cNvCxnSpPr/>
      </xdr:nvCxnSpPr>
      <xdr:spPr>
        <a:xfrm flipV="1">
          <a:off x="9639300" y="15914177"/>
          <a:ext cx="838200" cy="74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5833</xdr:rowOff>
    </xdr:from>
    <xdr:ext cx="534377" cy="259045"/>
    <xdr:sp macro="" textlink="">
      <xdr:nvSpPr>
        <xdr:cNvPr id="466" name="普通建設事業費 （ うち更新整備　）平均値テキスト"/>
        <xdr:cNvSpPr txBox="1"/>
      </xdr:nvSpPr>
      <xdr:spPr>
        <a:xfrm>
          <a:off x="10528300" y="16122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27406</xdr:rowOff>
    </xdr:from>
    <xdr:to>
      <xdr:col>55</xdr:col>
      <xdr:colOff>50800</xdr:colOff>
      <xdr:row>94</xdr:row>
      <xdr:rowOff>129006</xdr:rowOff>
    </xdr:to>
    <xdr:sp macro="" textlink="">
      <xdr:nvSpPr>
        <xdr:cNvPr id="467" name="フローチャート: 判断 466"/>
        <xdr:cNvSpPr/>
      </xdr:nvSpPr>
      <xdr:spPr>
        <a:xfrm>
          <a:off x="10426700" y="1614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125168</xdr:rowOff>
    </xdr:from>
    <xdr:to>
      <xdr:col>50</xdr:col>
      <xdr:colOff>114300</xdr:colOff>
      <xdr:row>97</xdr:row>
      <xdr:rowOff>24453</xdr:rowOff>
    </xdr:to>
    <xdr:cxnSp macro="">
      <xdr:nvCxnSpPr>
        <xdr:cNvPr id="468" name="直線コネクタ 467"/>
        <xdr:cNvCxnSpPr/>
      </xdr:nvCxnSpPr>
      <xdr:spPr>
        <a:xfrm>
          <a:off x="8750300" y="16584368"/>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26101</xdr:rowOff>
    </xdr:from>
    <xdr:to>
      <xdr:col>50</xdr:col>
      <xdr:colOff>165100</xdr:colOff>
      <xdr:row>94</xdr:row>
      <xdr:rowOff>127701</xdr:rowOff>
    </xdr:to>
    <xdr:sp macro="" textlink="">
      <xdr:nvSpPr>
        <xdr:cNvPr id="469" name="フローチャート: 判断 468"/>
        <xdr:cNvSpPr/>
      </xdr:nvSpPr>
      <xdr:spPr>
        <a:xfrm>
          <a:off x="9588500" y="1614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144228</xdr:rowOff>
    </xdr:from>
    <xdr:ext cx="534377" cy="259045"/>
    <xdr:sp macro="" textlink="">
      <xdr:nvSpPr>
        <xdr:cNvPr id="470" name="テキスト ボックス 469"/>
        <xdr:cNvSpPr txBox="1"/>
      </xdr:nvSpPr>
      <xdr:spPr>
        <a:xfrm>
          <a:off x="9372111" y="159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125168</xdr:rowOff>
    </xdr:from>
    <xdr:to>
      <xdr:col>45</xdr:col>
      <xdr:colOff>177800</xdr:colOff>
      <xdr:row>97</xdr:row>
      <xdr:rowOff>79480</xdr:rowOff>
    </xdr:to>
    <xdr:cxnSp macro="">
      <xdr:nvCxnSpPr>
        <xdr:cNvPr id="471" name="直線コネクタ 470"/>
        <xdr:cNvCxnSpPr/>
      </xdr:nvCxnSpPr>
      <xdr:spPr>
        <a:xfrm flipV="1">
          <a:off x="7861300" y="16584368"/>
          <a:ext cx="889000" cy="1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101146</xdr:rowOff>
    </xdr:from>
    <xdr:to>
      <xdr:col>46</xdr:col>
      <xdr:colOff>38100</xdr:colOff>
      <xdr:row>94</xdr:row>
      <xdr:rowOff>31296</xdr:rowOff>
    </xdr:to>
    <xdr:sp macro="" textlink="">
      <xdr:nvSpPr>
        <xdr:cNvPr id="472" name="フローチャート: 判断 471"/>
        <xdr:cNvSpPr/>
      </xdr:nvSpPr>
      <xdr:spPr>
        <a:xfrm>
          <a:off x="8699500" y="1604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47823</xdr:rowOff>
    </xdr:from>
    <xdr:ext cx="534377" cy="259045"/>
    <xdr:sp macro="" textlink="">
      <xdr:nvSpPr>
        <xdr:cNvPr id="473" name="テキスト ボックス 472"/>
        <xdr:cNvSpPr txBox="1"/>
      </xdr:nvSpPr>
      <xdr:spPr>
        <a:xfrm>
          <a:off x="8483111" y="1582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155749</xdr:rowOff>
    </xdr:from>
    <xdr:to>
      <xdr:col>41</xdr:col>
      <xdr:colOff>101600</xdr:colOff>
      <xdr:row>94</xdr:row>
      <xdr:rowOff>85899</xdr:rowOff>
    </xdr:to>
    <xdr:sp macro="" textlink="">
      <xdr:nvSpPr>
        <xdr:cNvPr id="474" name="フローチャート: 判断 473"/>
        <xdr:cNvSpPr/>
      </xdr:nvSpPr>
      <xdr:spPr>
        <a:xfrm>
          <a:off x="7810500" y="1610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102426</xdr:rowOff>
    </xdr:from>
    <xdr:ext cx="534377" cy="259045"/>
    <xdr:sp macro="" textlink="">
      <xdr:nvSpPr>
        <xdr:cNvPr id="475" name="テキスト ボックス 474"/>
        <xdr:cNvSpPr txBox="1"/>
      </xdr:nvSpPr>
      <xdr:spPr>
        <a:xfrm>
          <a:off x="7594111" y="158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89977</xdr:rowOff>
    </xdr:from>
    <xdr:to>
      <xdr:col>55</xdr:col>
      <xdr:colOff>50800</xdr:colOff>
      <xdr:row>93</xdr:row>
      <xdr:rowOff>20127</xdr:rowOff>
    </xdr:to>
    <xdr:sp macro="" textlink="">
      <xdr:nvSpPr>
        <xdr:cNvPr id="481" name="楕円 480"/>
        <xdr:cNvSpPr/>
      </xdr:nvSpPr>
      <xdr:spPr>
        <a:xfrm>
          <a:off x="10426700" y="158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112854</xdr:rowOff>
    </xdr:from>
    <xdr:ext cx="534377" cy="259045"/>
    <xdr:sp macro="" textlink="">
      <xdr:nvSpPr>
        <xdr:cNvPr id="482" name="普通建設事業費 （ うち更新整備　）該当値テキスト"/>
        <xdr:cNvSpPr txBox="1"/>
      </xdr:nvSpPr>
      <xdr:spPr>
        <a:xfrm>
          <a:off x="10528300" y="1571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145103</xdr:rowOff>
    </xdr:from>
    <xdr:to>
      <xdr:col>50</xdr:col>
      <xdr:colOff>165100</xdr:colOff>
      <xdr:row>97</xdr:row>
      <xdr:rowOff>75253</xdr:rowOff>
    </xdr:to>
    <xdr:sp macro="" textlink="">
      <xdr:nvSpPr>
        <xdr:cNvPr id="483" name="楕円 482"/>
        <xdr:cNvSpPr/>
      </xdr:nvSpPr>
      <xdr:spPr>
        <a:xfrm>
          <a:off x="9588500" y="166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66380</xdr:rowOff>
    </xdr:from>
    <xdr:ext cx="534377" cy="259045"/>
    <xdr:sp macro="" textlink="">
      <xdr:nvSpPr>
        <xdr:cNvPr id="484" name="テキスト ボックス 483"/>
        <xdr:cNvSpPr txBox="1"/>
      </xdr:nvSpPr>
      <xdr:spPr>
        <a:xfrm>
          <a:off x="9372111" y="1669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74368</xdr:rowOff>
    </xdr:from>
    <xdr:to>
      <xdr:col>46</xdr:col>
      <xdr:colOff>38100</xdr:colOff>
      <xdr:row>97</xdr:row>
      <xdr:rowOff>4518</xdr:rowOff>
    </xdr:to>
    <xdr:sp macro="" textlink="">
      <xdr:nvSpPr>
        <xdr:cNvPr id="485" name="楕円 484"/>
        <xdr:cNvSpPr/>
      </xdr:nvSpPr>
      <xdr:spPr>
        <a:xfrm>
          <a:off x="8699500" y="165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167095</xdr:rowOff>
    </xdr:from>
    <xdr:ext cx="534377" cy="259045"/>
    <xdr:sp macro="" textlink="">
      <xdr:nvSpPr>
        <xdr:cNvPr id="486" name="テキスト ボックス 485"/>
        <xdr:cNvSpPr txBox="1"/>
      </xdr:nvSpPr>
      <xdr:spPr>
        <a:xfrm>
          <a:off x="8483111" y="1662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28680</xdr:rowOff>
    </xdr:from>
    <xdr:to>
      <xdr:col>41</xdr:col>
      <xdr:colOff>101600</xdr:colOff>
      <xdr:row>97</xdr:row>
      <xdr:rowOff>130280</xdr:rowOff>
    </xdr:to>
    <xdr:sp macro="" textlink="">
      <xdr:nvSpPr>
        <xdr:cNvPr id="487" name="楕円 486"/>
        <xdr:cNvSpPr/>
      </xdr:nvSpPr>
      <xdr:spPr>
        <a:xfrm>
          <a:off x="7810500" y="166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121407</xdr:rowOff>
    </xdr:from>
    <xdr:ext cx="534377" cy="259045"/>
    <xdr:sp macro="" textlink="">
      <xdr:nvSpPr>
        <xdr:cNvPr id="488" name="テキスト ボックス 487"/>
        <xdr:cNvSpPr txBox="1"/>
      </xdr:nvSpPr>
      <xdr:spPr>
        <a:xfrm>
          <a:off x="7594111" y="167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111262</xdr:rowOff>
    </xdr:from>
    <xdr:to>
      <xdr:col>85</xdr:col>
      <xdr:colOff>126364</xdr:colOff>
      <xdr:row>38</xdr:row>
      <xdr:rowOff>139700</xdr:rowOff>
    </xdr:to>
    <xdr:cxnSp macro="">
      <xdr:nvCxnSpPr>
        <xdr:cNvPr id="510" name="直線コネクタ 509"/>
        <xdr:cNvCxnSpPr/>
      </xdr:nvCxnSpPr>
      <xdr:spPr>
        <a:xfrm flipV="1">
          <a:off x="16317595" y="5254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57939</xdr:rowOff>
    </xdr:from>
    <xdr:ext cx="534377" cy="259045"/>
    <xdr:sp macro="" textlink="">
      <xdr:nvSpPr>
        <xdr:cNvPr id="513" name="災害復旧事業費最大値テキスト"/>
        <xdr:cNvSpPr txBox="1"/>
      </xdr:nvSpPr>
      <xdr:spPr>
        <a:xfrm>
          <a:off x="16370300" y="50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111262</xdr:rowOff>
    </xdr:from>
    <xdr:to>
      <xdr:col>86</xdr:col>
      <xdr:colOff>25400</xdr:colOff>
      <xdr:row>30</xdr:row>
      <xdr:rowOff>111262</xdr:rowOff>
    </xdr:to>
    <xdr:cxnSp macro="">
      <xdr:nvCxnSpPr>
        <xdr:cNvPr id="514" name="直線コネクタ 513"/>
        <xdr:cNvCxnSpPr/>
      </xdr:nvCxnSpPr>
      <xdr:spPr>
        <a:xfrm>
          <a:off x="16230600" y="525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5" name="直線コネクタ 51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10782</xdr:rowOff>
    </xdr:from>
    <xdr:ext cx="469744" cy="259045"/>
    <xdr:sp macro="" textlink="">
      <xdr:nvSpPr>
        <xdr:cNvPr id="516" name="災害復旧事業費平均値テキスト"/>
        <xdr:cNvSpPr txBox="1"/>
      </xdr:nvSpPr>
      <xdr:spPr>
        <a:xfrm>
          <a:off x="16370300" y="61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159355</xdr:rowOff>
    </xdr:from>
    <xdr:to>
      <xdr:col>85</xdr:col>
      <xdr:colOff>177800</xdr:colOff>
      <xdr:row>37</xdr:row>
      <xdr:rowOff>89505</xdr:rowOff>
    </xdr:to>
    <xdr:sp macro="" textlink="">
      <xdr:nvSpPr>
        <xdr:cNvPr id="517" name="フローチャート: 判断 516"/>
        <xdr:cNvSpPr/>
      </xdr:nvSpPr>
      <xdr:spPr>
        <a:xfrm>
          <a:off x="16268700" y="63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127036</xdr:rowOff>
    </xdr:from>
    <xdr:to>
      <xdr:col>81</xdr:col>
      <xdr:colOff>50800</xdr:colOff>
      <xdr:row>38</xdr:row>
      <xdr:rowOff>139700</xdr:rowOff>
    </xdr:to>
    <xdr:cxnSp macro="">
      <xdr:nvCxnSpPr>
        <xdr:cNvPr id="518" name="直線コネクタ 517"/>
        <xdr:cNvCxnSpPr/>
      </xdr:nvCxnSpPr>
      <xdr:spPr>
        <a:xfrm>
          <a:off x="14592300" y="6642136"/>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152497</xdr:rowOff>
    </xdr:from>
    <xdr:to>
      <xdr:col>81</xdr:col>
      <xdr:colOff>101600</xdr:colOff>
      <xdr:row>36</xdr:row>
      <xdr:rowOff>82647</xdr:rowOff>
    </xdr:to>
    <xdr:sp macro="" textlink="">
      <xdr:nvSpPr>
        <xdr:cNvPr id="519" name="フローチャート: 判断 518"/>
        <xdr:cNvSpPr/>
      </xdr:nvSpPr>
      <xdr:spPr>
        <a:xfrm>
          <a:off x="15430500" y="61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99174</xdr:rowOff>
    </xdr:from>
    <xdr:ext cx="469744" cy="259045"/>
    <xdr:sp macro="" textlink="">
      <xdr:nvSpPr>
        <xdr:cNvPr id="520" name="テキスト ボックス 519"/>
        <xdr:cNvSpPr txBox="1"/>
      </xdr:nvSpPr>
      <xdr:spPr>
        <a:xfrm>
          <a:off x="15246428" y="59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127036</xdr:rowOff>
    </xdr:from>
    <xdr:to>
      <xdr:col>76</xdr:col>
      <xdr:colOff>114300</xdr:colOff>
      <xdr:row>38</xdr:row>
      <xdr:rowOff>139700</xdr:rowOff>
    </xdr:to>
    <xdr:cxnSp macro="">
      <xdr:nvCxnSpPr>
        <xdr:cNvPr id="521" name="直線コネクタ 520"/>
        <xdr:cNvCxnSpPr/>
      </xdr:nvCxnSpPr>
      <xdr:spPr>
        <a:xfrm flipV="1">
          <a:off x="13703300" y="6642136"/>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161823</xdr:rowOff>
    </xdr:from>
    <xdr:to>
      <xdr:col>76</xdr:col>
      <xdr:colOff>165100</xdr:colOff>
      <xdr:row>37</xdr:row>
      <xdr:rowOff>91973</xdr:rowOff>
    </xdr:to>
    <xdr:sp macro="" textlink="">
      <xdr:nvSpPr>
        <xdr:cNvPr id="522" name="フローチャート: 判断 521"/>
        <xdr:cNvSpPr/>
      </xdr:nvSpPr>
      <xdr:spPr>
        <a:xfrm>
          <a:off x="145415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108500</xdr:rowOff>
    </xdr:from>
    <xdr:ext cx="469744" cy="259045"/>
    <xdr:sp macro="" textlink="">
      <xdr:nvSpPr>
        <xdr:cNvPr id="523" name="テキスト ボックス 522"/>
        <xdr:cNvSpPr txBox="1"/>
      </xdr:nvSpPr>
      <xdr:spPr>
        <a:xfrm>
          <a:off x="14357428" y="61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167040</xdr:rowOff>
    </xdr:from>
    <xdr:to>
      <xdr:col>71</xdr:col>
      <xdr:colOff>177800</xdr:colOff>
      <xdr:row>38</xdr:row>
      <xdr:rowOff>139700</xdr:rowOff>
    </xdr:to>
    <xdr:cxnSp macro="">
      <xdr:nvCxnSpPr>
        <xdr:cNvPr id="524" name="直線コネクタ 523"/>
        <xdr:cNvCxnSpPr/>
      </xdr:nvCxnSpPr>
      <xdr:spPr>
        <a:xfrm>
          <a:off x="12814300" y="6510690"/>
          <a:ext cx="889000" cy="1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64577</xdr:rowOff>
    </xdr:from>
    <xdr:to>
      <xdr:col>72</xdr:col>
      <xdr:colOff>38100</xdr:colOff>
      <xdr:row>37</xdr:row>
      <xdr:rowOff>166177</xdr:rowOff>
    </xdr:to>
    <xdr:sp macro="" textlink="">
      <xdr:nvSpPr>
        <xdr:cNvPr id="525" name="フローチャート: 判断 524"/>
        <xdr:cNvSpPr/>
      </xdr:nvSpPr>
      <xdr:spPr>
        <a:xfrm>
          <a:off x="13652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11254</xdr:rowOff>
    </xdr:from>
    <xdr:ext cx="469744" cy="259045"/>
    <xdr:sp macro="" textlink="">
      <xdr:nvSpPr>
        <xdr:cNvPr id="526" name="テキスト ボックス 525"/>
        <xdr:cNvSpPr txBox="1"/>
      </xdr:nvSpPr>
      <xdr:spPr>
        <a:xfrm>
          <a:off x="13468428"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63160</xdr:rowOff>
    </xdr:from>
    <xdr:to>
      <xdr:col>67</xdr:col>
      <xdr:colOff>101600</xdr:colOff>
      <xdr:row>36</xdr:row>
      <xdr:rowOff>164760</xdr:rowOff>
    </xdr:to>
    <xdr:sp macro="" textlink="">
      <xdr:nvSpPr>
        <xdr:cNvPr id="527" name="フローチャート: 判断 526"/>
        <xdr:cNvSpPr/>
      </xdr:nvSpPr>
      <xdr:spPr>
        <a:xfrm>
          <a:off x="12763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9837</xdr:rowOff>
    </xdr:from>
    <xdr:ext cx="469744" cy="259045"/>
    <xdr:sp macro="" textlink="">
      <xdr:nvSpPr>
        <xdr:cNvPr id="528" name="テキスト ボックス 527"/>
        <xdr:cNvSpPr txBox="1"/>
      </xdr:nvSpPr>
      <xdr:spPr>
        <a:xfrm>
          <a:off x="12579428"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5"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6" name="楕円 53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7" name="テキスト ボックス 53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76236</xdr:rowOff>
    </xdr:from>
    <xdr:to>
      <xdr:col>76</xdr:col>
      <xdr:colOff>165100</xdr:colOff>
      <xdr:row>39</xdr:row>
      <xdr:rowOff>6386</xdr:rowOff>
    </xdr:to>
    <xdr:sp macro="" textlink="">
      <xdr:nvSpPr>
        <xdr:cNvPr id="538" name="楕円 537"/>
        <xdr:cNvSpPr/>
      </xdr:nvSpPr>
      <xdr:spPr>
        <a:xfrm>
          <a:off x="145415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168963</xdr:rowOff>
    </xdr:from>
    <xdr:ext cx="378565" cy="259045"/>
    <xdr:sp macro="" textlink="">
      <xdr:nvSpPr>
        <xdr:cNvPr id="539" name="テキスト ボックス 538"/>
        <xdr:cNvSpPr txBox="1"/>
      </xdr:nvSpPr>
      <xdr:spPr>
        <a:xfrm>
          <a:off x="14403017" y="668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0" name="楕円 53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1" name="テキスト ボックス 54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116241</xdr:rowOff>
    </xdr:from>
    <xdr:to>
      <xdr:col>67</xdr:col>
      <xdr:colOff>101600</xdr:colOff>
      <xdr:row>38</xdr:row>
      <xdr:rowOff>46391</xdr:rowOff>
    </xdr:to>
    <xdr:sp macro="" textlink="">
      <xdr:nvSpPr>
        <xdr:cNvPr id="542" name="楕円 541"/>
        <xdr:cNvSpPr/>
      </xdr:nvSpPr>
      <xdr:spPr>
        <a:xfrm>
          <a:off x="12763500" y="64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37517</xdr:rowOff>
    </xdr:from>
    <xdr:ext cx="469744" cy="259045"/>
    <xdr:sp macro="" textlink="">
      <xdr:nvSpPr>
        <xdr:cNvPr id="543" name="テキスト ボックス 542"/>
        <xdr:cNvSpPr txBox="1"/>
      </xdr:nvSpPr>
      <xdr:spPr>
        <a:xfrm>
          <a:off x="12579428" y="655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83883</xdr:rowOff>
    </xdr:from>
    <xdr:to>
      <xdr:col>85</xdr:col>
      <xdr:colOff>126364</xdr:colOff>
      <xdr:row>77</xdr:row>
      <xdr:rowOff>108344</xdr:rowOff>
    </xdr:to>
    <xdr:cxnSp macro="">
      <xdr:nvCxnSpPr>
        <xdr:cNvPr id="617" name="直線コネクタ 616"/>
        <xdr:cNvCxnSpPr/>
      </xdr:nvCxnSpPr>
      <xdr:spPr>
        <a:xfrm flipV="1">
          <a:off x="16317595" y="12085383"/>
          <a:ext cx="1269" cy="12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112171</xdr:rowOff>
    </xdr:from>
    <xdr:ext cx="534377" cy="259045"/>
    <xdr:sp macro="" textlink="">
      <xdr:nvSpPr>
        <xdr:cNvPr id="618" name="公債費最小値テキスト"/>
        <xdr:cNvSpPr txBox="1"/>
      </xdr:nvSpPr>
      <xdr:spPr>
        <a:xfrm>
          <a:off x="16370300" y="133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108344</xdr:rowOff>
    </xdr:from>
    <xdr:to>
      <xdr:col>86</xdr:col>
      <xdr:colOff>25400</xdr:colOff>
      <xdr:row>77</xdr:row>
      <xdr:rowOff>108344</xdr:rowOff>
    </xdr:to>
    <xdr:cxnSp macro="">
      <xdr:nvCxnSpPr>
        <xdr:cNvPr id="619" name="直線コネクタ 618"/>
        <xdr:cNvCxnSpPr/>
      </xdr:nvCxnSpPr>
      <xdr:spPr>
        <a:xfrm>
          <a:off x="16230600" y="133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30560</xdr:rowOff>
    </xdr:from>
    <xdr:ext cx="534377" cy="259045"/>
    <xdr:sp macro="" textlink="">
      <xdr:nvSpPr>
        <xdr:cNvPr id="620" name="公債費最大値テキスト"/>
        <xdr:cNvSpPr txBox="1"/>
      </xdr:nvSpPr>
      <xdr:spPr>
        <a:xfrm>
          <a:off x="16370300" y="11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83883</xdr:rowOff>
    </xdr:from>
    <xdr:to>
      <xdr:col>86</xdr:col>
      <xdr:colOff>25400</xdr:colOff>
      <xdr:row>70</xdr:row>
      <xdr:rowOff>83883</xdr:rowOff>
    </xdr:to>
    <xdr:cxnSp macro="">
      <xdr:nvCxnSpPr>
        <xdr:cNvPr id="621" name="直線コネクタ 620"/>
        <xdr:cNvCxnSpPr/>
      </xdr:nvCxnSpPr>
      <xdr:spPr>
        <a:xfrm>
          <a:off x="16230600" y="1208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146558</xdr:rowOff>
    </xdr:from>
    <xdr:to>
      <xdr:col>85</xdr:col>
      <xdr:colOff>127000</xdr:colOff>
      <xdr:row>76</xdr:row>
      <xdr:rowOff>146825</xdr:rowOff>
    </xdr:to>
    <xdr:cxnSp macro="">
      <xdr:nvCxnSpPr>
        <xdr:cNvPr id="622" name="直線コネクタ 621"/>
        <xdr:cNvCxnSpPr/>
      </xdr:nvCxnSpPr>
      <xdr:spPr>
        <a:xfrm>
          <a:off x="15481300" y="13176758"/>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162031</xdr:rowOff>
    </xdr:from>
    <xdr:ext cx="534377" cy="259045"/>
    <xdr:sp macro="" textlink="">
      <xdr:nvSpPr>
        <xdr:cNvPr id="623" name="公債費平均値テキスト"/>
        <xdr:cNvSpPr txBox="1"/>
      </xdr:nvSpPr>
      <xdr:spPr>
        <a:xfrm>
          <a:off x="16370300" y="1250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139154</xdr:rowOff>
    </xdr:from>
    <xdr:to>
      <xdr:col>85</xdr:col>
      <xdr:colOff>177800</xdr:colOff>
      <xdr:row>74</xdr:row>
      <xdr:rowOff>69304</xdr:rowOff>
    </xdr:to>
    <xdr:sp macro="" textlink="">
      <xdr:nvSpPr>
        <xdr:cNvPr id="624" name="フローチャート: 判断 623"/>
        <xdr:cNvSpPr/>
      </xdr:nvSpPr>
      <xdr:spPr>
        <a:xfrm>
          <a:off x="162687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146558</xdr:rowOff>
    </xdr:from>
    <xdr:to>
      <xdr:col>81</xdr:col>
      <xdr:colOff>50800</xdr:colOff>
      <xdr:row>77</xdr:row>
      <xdr:rowOff>12142</xdr:rowOff>
    </xdr:to>
    <xdr:cxnSp macro="">
      <xdr:nvCxnSpPr>
        <xdr:cNvPr id="625" name="直線コネクタ 624"/>
        <xdr:cNvCxnSpPr/>
      </xdr:nvCxnSpPr>
      <xdr:spPr>
        <a:xfrm flipV="1">
          <a:off x="14592300" y="13176758"/>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113741</xdr:rowOff>
    </xdr:from>
    <xdr:to>
      <xdr:col>81</xdr:col>
      <xdr:colOff>101600</xdr:colOff>
      <xdr:row>74</xdr:row>
      <xdr:rowOff>43891</xdr:rowOff>
    </xdr:to>
    <xdr:sp macro="" textlink="">
      <xdr:nvSpPr>
        <xdr:cNvPr id="626" name="フローチャート: 判断 625"/>
        <xdr:cNvSpPr/>
      </xdr:nvSpPr>
      <xdr:spPr>
        <a:xfrm>
          <a:off x="15430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60418</xdr:rowOff>
    </xdr:from>
    <xdr:ext cx="534377" cy="259045"/>
    <xdr:sp macro="" textlink="">
      <xdr:nvSpPr>
        <xdr:cNvPr id="627" name="テキスト ボックス 626"/>
        <xdr:cNvSpPr txBox="1"/>
      </xdr:nvSpPr>
      <xdr:spPr>
        <a:xfrm>
          <a:off x="15214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12142</xdr:rowOff>
    </xdr:from>
    <xdr:to>
      <xdr:col>76</xdr:col>
      <xdr:colOff>114300</xdr:colOff>
      <xdr:row>77</xdr:row>
      <xdr:rowOff>33020</xdr:rowOff>
    </xdr:to>
    <xdr:cxnSp macro="">
      <xdr:nvCxnSpPr>
        <xdr:cNvPr id="628" name="直線コネクタ 627"/>
        <xdr:cNvCxnSpPr/>
      </xdr:nvCxnSpPr>
      <xdr:spPr>
        <a:xfrm flipV="1">
          <a:off x="13703300" y="13213792"/>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114808</xdr:rowOff>
    </xdr:from>
    <xdr:to>
      <xdr:col>76</xdr:col>
      <xdr:colOff>165100</xdr:colOff>
      <xdr:row>73</xdr:row>
      <xdr:rowOff>44958</xdr:rowOff>
    </xdr:to>
    <xdr:sp macro="" textlink="">
      <xdr:nvSpPr>
        <xdr:cNvPr id="629" name="フローチャート: 判断 628"/>
        <xdr:cNvSpPr/>
      </xdr:nvSpPr>
      <xdr:spPr>
        <a:xfrm>
          <a:off x="14541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61485</xdr:rowOff>
    </xdr:from>
    <xdr:ext cx="534377" cy="259045"/>
    <xdr:sp macro="" textlink="">
      <xdr:nvSpPr>
        <xdr:cNvPr id="630" name="テキスト ボックス 629"/>
        <xdr:cNvSpPr txBox="1"/>
      </xdr:nvSpPr>
      <xdr:spPr>
        <a:xfrm>
          <a:off x="14325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120041</xdr:rowOff>
    </xdr:from>
    <xdr:to>
      <xdr:col>71</xdr:col>
      <xdr:colOff>177800</xdr:colOff>
      <xdr:row>77</xdr:row>
      <xdr:rowOff>33020</xdr:rowOff>
    </xdr:to>
    <xdr:cxnSp macro="">
      <xdr:nvCxnSpPr>
        <xdr:cNvPr id="631" name="直線コネクタ 630"/>
        <xdr:cNvCxnSpPr/>
      </xdr:nvCxnSpPr>
      <xdr:spPr>
        <a:xfrm>
          <a:off x="12814300" y="13150241"/>
          <a:ext cx="889000" cy="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26950</xdr:rowOff>
    </xdr:from>
    <xdr:to>
      <xdr:col>72</xdr:col>
      <xdr:colOff>38100</xdr:colOff>
      <xdr:row>73</xdr:row>
      <xdr:rowOff>128550</xdr:rowOff>
    </xdr:to>
    <xdr:sp macro="" textlink="">
      <xdr:nvSpPr>
        <xdr:cNvPr id="632" name="フローチャート: 判断 631"/>
        <xdr:cNvSpPr/>
      </xdr:nvSpPr>
      <xdr:spPr>
        <a:xfrm>
          <a:off x="13652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145077</xdr:rowOff>
    </xdr:from>
    <xdr:ext cx="534377" cy="259045"/>
    <xdr:sp macro="" textlink="">
      <xdr:nvSpPr>
        <xdr:cNvPr id="633" name="テキスト ボックス 632"/>
        <xdr:cNvSpPr txBox="1"/>
      </xdr:nvSpPr>
      <xdr:spPr>
        <a:xfrm>
          <a:off x="13436111" y="123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2566</xdr:rowOff>
    </xdr:from>
    <xdr:to>
      <xdr:col>67</xdr:col>
      <xdr:colOff>101600</xdr:colOff>
      <xdr:row>73</xdr:row>
      <xdr:rowOff>104166</xdr:rowOff>
    </xdr:to>
    <xdr:sp macro="" textlink="">
      <xdr:nvSpPr>
        <xdr:cNvPr id="634" name="フローチャート: 判断 633"/>
        <xdr:cNvSpPr/>
      </xdr:nvSpPr>
      <xdr:spPr>
        <a:xfrm>
          <a:off x="12763500" y="125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120693</xdr:rowOff>
    </xdr:from>
    <xdr:ext cx="534377" cy="259045"/>
    <xdr:sp macro="" textlink="">
      <xdr:nvSpPr>
        <xdr:cNvPr id="635" name="テキスト ボックス 634"/>
        <xdr:cNvSpPr txBox="1"/>
      </xdr:nvSpPr>
      <xdr:spPr>
        <a:xfrm>
          <a:off x="12547111" y="122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96025</xdr:rowOff>
    </xdr:from>
    <xdr:to>
      <xdr:col>85</xdr:col>
      <xdr:colOff>177800</xdr:colOff>
      <xdr:row>77</xdr:row>
      <xdr:rowOff>26175</xdr:rowOff>
    </xdr:to>
    <xdr:sp macro="" textlink="">
      <xdr:nvSpPr>
        <xdr:cNvPr id="641" name="楕円 640"/>
        <xdr:cNvSpPr/>
      </xdr:nvSpPr>
      <xdr:spPr>
        <a:xfrm>
          <a:off x="16268700" y="131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74452</xdr:rowOff>
    </xdr:from>
    <xdr:ext cx="534377" cy="259045"/>
    <xdr:sp macro="" textlink="">
      <xdr:nvSpPr>
        <xdr:cNvPr id="642" name="公債費該当値テキスト"/>
        <xdr:cNvSpPr txBox="1"/>
      </xdr:nvSpPr>
      <xdr:spPr>
        <a:xfrm>
          <a:off x="16370300" y="131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95758</xdr:rowOff>
    </xdr:from>
    <xdr:to>
      <xdr:col>81</xdr:col>
      <xdr:colOff>101600</xdr:colOff>
      <xdr:row>77</xdr:row>
      <xdr:rowOff>25908</xdr:rowOff>
    </xdr:to>
    <xdr:sp macro="" textlink="">
      <xdr:nvSpPr>
        <xdr:cNvPr id="643" name="楕円 642"/>
        <xdr:cNvSpPr/>
      </xdr:nvSpPr>
      <xdr:spPr>
        <a:xfrm>
          <a:off x="15430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17035</xdr:rowOff>
    </xdr:from>
    <xdr:ext cx="534377" cy="259045"/>
    <xdr:sp macro="" textlink="">
      <xdr:nvSpPr>
        <xdr:cNvPr id="644" name="テキスト ボックス 643"/>
        <xdr:cNvSpPr txBox="1"/>
      </xdr:nvSpPr>
      <xdr:spPr>
        <a:xfrm>
          <a:off x="15214111" y="1321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132792</xdr:rowOff>
    </xdr:from>
    <xdr:to>
      <xdr:col>76</xdr:col>
      <xdr:colOff>165100</xdr:colOff>
      <xdr:row>77</xdr:row>
      <xdr:rowOff>62942</xdr:rowOff>
    </xdr:to>
    <xdr:sp macro="" textlink="">
      <xdr:nvSpPr>
        <xdr:cNvPr id="645" name="楕円 644"/>
        <xdr:cNvSpPr/>
      </xdr:nvSpPr>
      <xdr:spPr>
        <a:xfrm>
          <a:off x="14541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54069</xdr:rowOff>
    </xdr:from>
    <xdr:ext cx="534377" cy="259045"/>
    <xdr:sp macro="" textlink="">
      <xdr:nvSpPr>
        <xdr:cNvPr id="646" name="テキスト ボックス 645"/>
        <xdr:cNvSpPr txBox="1"/>
      </xdr:nvSpPr>
      <xdr:spPr>
        <a:xfrm>
          <a:off x="14325111" y="132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153670</xdr:rowOff>
    </xdr:from>
    <xdr:to>
      <xdr:col>72</xdr:col>
      <xdr:colOff>38100</xdr:colOff>
      <xdr:row>77</xdr:row>
      <xdr:rowOff>83820</xdr:rowOff>
    </xdr:to>
    <xdr:sp macro="" textlink="">
      <xdr:nvSpPr>
        <xdr:cNvPr id="647" name="楕円 646"/>
        <xdr:cNvSpPr/>
      </xdr:nvSpPr>
      <xdr:spPr>
        <a:xfrm>
          <a:off x="13652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74947</xdr:rowOff>
    </xdr:from>
    <xdr:ext cx="534377" cy="259045"/>
    <xdr:sp macro="" textlink="">
      <xdr:nvSpPr>
        <xdr:cNvPr id="648" name="テキスト ボックス 647"/>
        <xdr:cNvSpPr txBox="1"/>
      </xdr:nvSpPr>
      <xdr:spPr>
        <a:xfrm>
          <a:off x="13436111" y="132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69241</xdr:rowOff>
    </xdr:from>
    <xdr:to>
      <xdr:col>67</xdr:col>
      <xdr:colOff>101600</xdr:colOff>
      <xdr:row>76</xdr:row>
      <xdr:rowOff>170841</xdr:rowOff>
    </xdr:to>
    <xdr:sp macro="" textlink="">
      <xdr:nvSpPr>
        <xdr:cNvPr id="649" name="楕円 648"/>
        <xdr:cNvSpPr/>
      </xdr:nvSpPr>
      <xdr:spPr>
        <a:xfrm>
          <a:off x="12763500" y="130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161968</xdr:rowOff>
    </xdr:from>
    <xdr:ext cx="534377" cy="259045"/>
    <xdr:sp macro="" textlink="">
      <xdr:nvSpPr>
        <xdr:cNvPr id="650" name="テキスト ボックス 649"/>
        <xdr:cNvSpPr txBox="1"/>
      </xdr:nvSpPr>
      <xdr:spPr>
        <a:xfrm>
          <a:off x="12547111" y="131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13577</xdr:rowOff>
    </xdr:from>
    <xdr:to>
      <xdr:col>85</xdr:col>
      <xdr:colOff>126364</xdr:colOff>
      <xdr:row>99</xdr:row>
      <xdr:rowOff>42709</xdr:rowOff>
    </xdr:to>
    <xdr:cxnSp macro="">
      <xdr:nvCxnSpPr>
        <xdr:cNvPr id="676" name="直線コネクタ 675"/>
        <xdr:cNvCxnSpPr/>
      </xdr:nvCxnSpPr>
      <xdr:spPr>
        <a:xfrm flipV="1">
          <a:off x="16317595" y="15786977"/>
          <a:ext cx="1269" cy="122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46536</xdr:rowOff>
    </xdr:from>
    <xdr:ext cx="469744" cy="259045"/>
    <xdr:sp macro="" textlink="">
      <xdr:nvSpPr>
        <xdr:cNvPr id="677" name="積立金最小値テキスト"/>
        <xdr:cNvSpPr txBox="1"/>
      </xdr:nvSpPr>
      <xdr:spPr>
        <a:xfrm>
          <a:off x="16370300" y="1702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42709</xdr:rowOff>
    </xdr:from>
    <xdr:to>
      <xdr:col>86</xdr:col>
      <xdr:colOff>25400</xdr:colOff>
      <xdr:row>99</xdr:row>
      <xdr:rowOff>42709</xdr:rowOff>
    </xdr:to>
    <xdr:cxnSp macro="">
      <xdr:nvCxnSpPr>
        <xdr:cNvPr id="678" name="直線コネクタ 677"/>
        <xdr:cNvCxnSpPr/>
      </xdr:nvCxnSpPr>
      <xdr:spPr>
        <a:xfrm>
          <a:off x="16230600" y="1701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131704</xdr:rowOff>
    </xdr:from>
    <xdr:ext cx="534377" cy="259045"/>
    <xdr:sp macro="" textlink="">
      <xdr:nvSpPr>
        <xdr:cNvPr id="679" name="積立金最大値テキスト"/>
        <xdr:cNvSpPr txBox="1"/>
      </xdr:nvSpPr>
      <xdr:spPr>
        <a:xfrm>
          <a:off x="16370300" y="155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13577</xdr:rowOff>
    </xdr:from>
    <xdr:to>
      <xdr:col>86</xdr:col>
      <xdr:colOff>25400</xdr:colOff>
      <xdr:row>92</xdr:row>
      <xdr:rowOff>13577</xdr:rowOff>
    </xdr:to>
    <xdr:cxnSp macro="">
      <xdr:nvCxnSpPr>
        <xdr:cNvPr id="680" name="直線コネクタ 679"/>
        <xdr:cNvCxnSpPr/>
      </xdr:nvCxnSpPr>
      <xdr:spPr>
        <a:xfrm>
          <a:off x="16230600" y="15786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39802</xdr:rowOff>
    </xdr:from>
    <xdr:to>
      <xdr:col>85</xdr:col>
      <xdr:colOff>127000</xdr:colOff>
      <xdr:row>98</xdr:row>
      <xdr:rowOff>712</xdr:rowOff>
    </xdr:to>
    <xdr:cxnSp macro="">
      <xdr:nvCxnSpPr>
        <xdr:cNvPr id="681" name="直線コネクタ 680"/>
        <xdr:cNvCxnSpPr/>
      </xdr:nvCxnSpPr>
      <xdr:spPr>
        <a:xfrm>
          <a:off x="15481300" y="15641752"/>
          <a:ext cx="838200" cy="11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162723</xdr:rowOff>
    </xdr:from>
    <xdr:ext cx="534377" cy="259045"/>
    <xdr:sp macro="" textlink="">
      <xdr:nvSpPr>
        <xdr:cNvPr id="682" name="積立金平均値テキスト"/>
        <xdr:cNvSpPr txBox="1"/>
      </xdr:nvSpPr>
      <xdr:spPr>
        <a:xfrm>
          <a:off x="16370300" y="164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139846</xdr:rowOff>
    </xdr:from>
    <xdr:to>
      <xdr:col>85</xdr:col>
      <xdr:colOff>177800</xdr:colOff>
      <xdr:row>97</xdr:row>
      <xdr:rowOff>69996</xdr:rowOff>
    </xdr:to>
    <xdr:sp macro="" textlink="">
      <xdr:nvSpPr>
        <xdr:cNvPr id="683" name="フローチャート: 判断 682"/>
        <xdr:cNvSpPr/>
      </xdr:nvSpPr>
      <xdr:spPr>
        <a:xfrm>
          <a:off x="16268700" y="1659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39802</xdr:rowOff>
    </xdr:from>
    <xdr:to>
      <xdr:col>81</xdr:col>
      <xdr:colOff>50800</xdr:colOff>
      <xdr:row>97</xdr:row>
      <xdr:rowOff>73504</xdr:rowOff>
    </xdr:to>
    <xdr:cxnSp macro="">
      <xdr:nvCxnSpPr>
        <xdr:cNvPr id="684" name="直線コネクタ 683"/>
        <xdr:cNvCxnSpPr/>
      </xdr:nvCxnSpPr>
      <xdr:spPr>
        <a:xfrm flipV="1">
          <a:off x="14592300" y="15641752"/>
          <a:ext cx="889000" cy="10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11666</xdr:rowOff>
    </xdr:from>
    <xdr:to>
      <xdr:col>81</xdr:col>
      <xdr:colOff>101600</xdr:colOff>
      <xdr:row>96</xdr:row>
      <xdr:rowOff>113266</xdr:rowOff>
    </xdr:to>
    <xdr:sp macro="" textlink="">
      <xdr:nvSpPr>
        <xdr:cNvPr id="685" name="フローチャート: 判断 684"/>
        <xdr:cNvSpPr/>
      </xdr:nvSpPr>
      <xdr:spPr>
        <a:xfrm>
          <a:off x="154305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104393</xdr:rowOff>
    </xdr:from>
    <xdr:ext cx="534377" cy="259045"/>
    <xdr:sp macro="" textlink="">
      <xdr:nvSpPr>
        <xdr:cNvPr id="686" name="テキスト ボックス 685"/>
        <xdr:cNvSpPr txBox="1"/>
      </xdr:nvSpPr>
      <xdr:spPr>
        <a:xfrm>
          <a:off x="15214111" y="165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73504</xdr:rowOff>
    </xdr:from>
    <xdr:to>
      <xdr:col>76</xdr:col>
      <xdr:colOff>114300</xdr:colOff>
      <xdr:row>98</xdr:row>
      <xdr:rowOff>72296</xdr:rowOff>
    </xdr:to>
    <xdr:cxnSp macro="">
      <xdr:nvCxnSpPr>
        <xdr:cNvPr id="687" name="直線コネクタ 686"/>
        <xdr:cNvCxnSpPr/>
      </xdr:nvCxnSpPr>
      <xdr:spPr>
        <a:xfrm flipV="1">
          <a:off x="13703300" y="16704154"/>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117247</xdr:rowOff>
    </xdr:from>
    <xdr:to>
      <xdr:col>76</xdr:col>
      <xdr:colOff>165100</xdr:colOff>
      <xdr:row>96</xdr:row>
      <xdr:rowOff>47397</xdr:rowOff>
    </xdr:to>
    <xdr:sp macro="" textlink="">
      <xdr:nvSpPr>
        <xdr:cNvPr id="688" name="フローチャート: 判断 687"/>
        <xdr:cNvSpPr/>
      </xdr:nvSpPr>
      <xdr:spPr>
        <a:xfrm>
          <a:off x="14541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63924</xdr:rowOff>
    </xdr:from>
    <xdr:ext cx="534377" cy="259045"/>
    <xdr:sp macro="" textlink="">
      <xdr:nvSpPr>
        <xdr:cNvPr id="689" name="テキスト ボックス 688"/>
        <xdr:cNvSpPr txBox="1"/>
      </xdr:nvSpPr>
      <xdr:spPr>
        <a:xfrm>
          <a:off x="14325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113802</xdr:rowOff>
    </xdr:from>
    <xdr:to>
      <xdr:col>71</xdr:col>
      <xdr:colOff>177800</xdr:colOff>
      <xdr:row>98</xdr:row>
      <xdr:rowOff>72296</xdr:rowOff>
    </xdr:to>
    <xdr:cxnSp macro="">
      <xdr:nvCxnSpPr>
        <xdr:cNvPr id="690" name="直線コネクタ 689"/>
        <xdr:cNvCxnSpPr/>
      </xdr:nvCxnSpPr>
      <xdr:spPr>
        <a:xfrm>
          <a:off x="12814300" y="16744452"/>
          <a:ext cx="889000" cy="1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133738</xdr:rowOff>
    </xdr:from>
    <xdr:to>
      <xdr:col>72</xdr:col>
      <xdr:colOff>38100</xdr:colOff>
      <xdr:row>96</xdr:row>
      <xdr:rowOff>63888</xdr:rowOff>
    </xdr:to>
    <xdr:sp macro="" textlink="">
      <xdr:nvSpPr>
        <xdr:cNvPr id="691" name="フローチャート: 判断 690"/>
        <xdr:cNvSpPr/>
      </xdr:nvSpPr>
      <xdr:spPr>
        <a:xfrm>
          <a:off x="13652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80415</xdr:rowOff>
    </xdr:from>
    <xdr:ext cx="534377" cy="259045"/>
    <xdr:sp macro="" textlink="">
      <xdr:nvSpPr>
        <xdr:cNvPr id="692" name="テキスト ボックス 691"/>
        <xdr:cNvSpPr txBox="1"/>
      </xdr:nvSpPr>
      <xdr:spPr>
        <a:xfrm>
          <a:off x="13436111" y="161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169628</xdr:rowOff>
    </xdr:from>
    <xdr:to>
      <xdr:col>67</xdr:col>
      <xdr:colOff>101600</xdr:colOff>
      <xdr:row>96</xdr:row>
      <xdr:rowOff>99778</xdr:rowOff>
    </xdr:to>
    <xdr:sp macro="" textlink="">
      <xdr:nvSpPr>
        <xdr:cNvPr id="693" name="フローチャート: 判断 692"/>
        <xdr:cNvSpPr/>
      </xdr:nvSpPr>
      <xdr:spPr>
        <a:xfrm>
          <a:off x="12763500" y="164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116305</xdr:rowOff>
    </xdr:from>
    <xdr:ext cx="534377" cy="259045"/>
    <xdr:sp macro="" textlink="">
      <xdr:nvSpPr>
        <xdr:cNvPr id="694" name="テキスト ボックス 693"/>
        <xdr:cNvSpPr txBox="1"/>
      </xdr:nvSpPr>
      <xdr:spPr>
        <a:xfrm>
          <a:off x="12547111" y="162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121362</xdr:rowOff>
    </xdr:from>
    <xdr:to>
      <xdr:col>85</xdr:col>
      <xdr:colOff>177800</xdr:colOff>
      <xdr:row>98</xdr:row>
      <xdr:rowOff>51512</xdr:rowOff>
    </xdr:to>
    <xdr:sp macro="" textlink="">
      <xdr:nvSpPr>
        <xdr:cNvPr id="700" name="楕円 699"/>
        <xdr:cNvSpPr/>
      </xdr:nvSpPr>
      <xdr:spPr>
        <a:xfrm>
          <a:off x="16268700" y="167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99789</xdr:rowOff>
    </xdr:from>
    <xdr:ext cx="469744" cy="259045"/>
    <xdr:sp macro="" textlink="">
      <xdr:nvSpPr>
        <xdr:cNvPr id="701" name="積立金該当値テキスト"/>
        <xdr:cNvSpPr txBox="1"/>
      </xdr:nvSpPr>
      <xdr:spPr>
        <a:xfrm>
          <a:off x="16370300" y="1673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160452</xdr:rowOff>
    </xdr:from>
    <xdr:to>
      <xdr:col>81</xdr:col>
      <xdr:colOff>101600</xdr:colOff>
      <xdr:row>91</xdr:row>
      <xdr:rowOff>90602</xdr:rowOff>
    </xdr:to>
    <xdr:sp macro="" textlink="">
      <xdr:nvSpPr>
        <xdr:cNvPr id="702" name="楕円 701"/>
        <xdr:cNvSpPr/>
      </xdr:nvSpPr>
      <xdr:spPr>
        <a:xfrm>
          <a:off x="15430500" y="15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107129</xdr:rowOff>
    </xdr:from>
    <xdr:ext cx="534377" cy="259045"/>
    <xdr:sp macro="" textlink="">
      <xdr:nvSpPr>
        <xdr:cNvPr id="703" name="テキスト ボックス 702"/>
        <xdr:cNvSpPr txBox="1"/>
      </xdr:nvSpPr>
      <xdr:spPr>
        <a:xfrm>
          <a:off x="15214111" y="153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22704</xdr:rowOff>
    </xdr:from>
    <xdr:to>
      <xdr:col>76</xdr:col>
      <xdr:colOff>165100</xdr:colOff>
      <xdr:row>97</xdr:row>
      <xdr:rowOff>124304</xdr:rowOff>
    </xdr:to>
    <xdr:sp macro="" textlink="">
      <xdr:nvSpPr>
        <xdr:cNvPr id="704" name="楕円 703"/>
        <xdr:cNvSpPr/>
      </xdr:nvSpPr>
      <xdr:spPr>
        <a:xfrm>
          <a:off x="14541500" y="166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115431</xdr:rowOff>
    </xdr:from>
    <xdr:ext cx="534377" cy="259045"/>
    <xdr:sp macro="" textlink="">
      <xdr:nvSpPr>
        <xdr:cNvPr id="705" name="テキスト ボックス 704"/>
        <xdr:cNvSpPr txBox="1"/>
      </xdr:nvSpPr>
      <xdr:spPr>
        <a:xfrm>
          <a:off x="14325111" y="167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21496</xdr:rowOff>
    </xdr:from>
    <xdr:to>
      <xdr:col>72</xdr:col>
      <xdr:colOff>38100</xdr:colOff>
      <xdr:row>98</xdr:row>
      <xdr:rowOff>123096</xdr:rowOff>
    </xdr:to>
    <xdr:sp macro="" textlink="">
      <xdr:nvSpPr>
        <xdr:cNvPr id="706" name="楕円 705"/>
        <xdr:cNvSpPr/>
      </xdr:nvSpPr>
      <xdr:spPr>
        <a:xfrm>
          <a:off x="13652500" y="168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114223</xdr:rowOff>
    </xdr:from>
    <xdr:ext cx="469744" cy="259045"/>
    <xdr:sp macro="" textlink="">
      <xdr:nvSpPr>
        <xdr:cNvPr id="707" name="テキスト ボックス 706"/>
        <xdr:cNvSpPr txBox="1"/>
      </xdr:nvSpPr>
      <xdr:spPr>
        <a:xfrm>
          <a:off x="13468428" y="169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63002</xdr:rowOff>
    </xdr:from>
    <xdr:to>
      <xdr:col>67</xdr:col>
      <xdr:colOff>101600</xdr:colOff>
      <xdr:row>97</xdr:row>
      <xdr:rowOff>164602</xdr:rowOff>
    </xdr:to>
    <xdr:sp macro="" textlink="">
      <xdr:nvSpPr>
        <xdr:cNvPr id="708" name="楕円 707"/>
        <xdr:cNvSpPr/>
      </xdr:nvSpPr>
      <xdr:spPr>
        <a:xfrm>
          <a:off x="12763500" y="166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155729</xdr:rowOff>
    </xdr:from>
    <xdr:ext cx="534377" cy="259045"/>
    <xdr:sp macro="" textlink="">
      <xdr:nvSpPr>
        <xdr:cNvPr id="709" name="テキスト ボックス 708"/>
        <xdr:cNvSpPr txBox="1"/>
      </xdr:nvSpPr>
      <xdr:spPr>
        <a:xfrm>
          <a:off x="12547111" y="167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62864</xdr:colOff>
      <xdr:row>39</xdr:row>
      <xdr:rowOff>44450</xdr:rowOff>
    </xdr:to>
    <xdr:cxnSp macro="">
      <xdr:nvCxnSpPr>
        <xdr:cNvPr id="733" name="直線コネクタ 732"/>
        <xdr:cNvCxnSpPr/>
      </xdr:nvCxnSpPr>
      <xdr:spPr>
        <a:xfrm flipV="1">
          <a:off x="22159595" y="54394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71137</xdr:rowOff>
    </xdr:from>
    <xdr:ext cx="534377" cy="259045"/>
    <xdr:sp macro="" textlink="">
      <xdr:nvSpPr>
        <xdr:cNvPr id="736" name="投資及び出資金最大値テキスト"/>
        <xdr:cNvSpPr txBox="1"/>
      </xdr:nvSpPr>
      <xdr:spPr>
        <a:xfrm>
          <a:off x="22212300" y="52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37" name="直線コネクタ 736"/>
        <xdr:cNvCxnSpPr/>
      </xdr:nvCxnSpPr>
      <xdr:spPr>
        <a:xfrm>
          <a:off x="22072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146050</xdr:rowOff>
    </xdr:from>
    <xdr:to>
      <xdr:col>116</xdr:col>
      <xdr:colOff>63500</xdr:colOff>
      <xdr:row>38</xdr:row>
      <xdr:rowOff>155575</xdr:rowOff>
    </xdr:to>
    <xdr:cxnSp macro="">
      <xdr:nvCxnSpPr>
        <xdr:cNvPr id="738" name="直線コネクタ 737"/>
        <xdr:cNvCxnSpPr/>
      </xdr:nvCxnSpPr>
      <xdr:spPr>
        <a:xfrm flipV="1">
          <a:off x="21323300" y="6661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39" name="投資及び出資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58166</xdr:rowOff>
    </xdr:from>
    <xdr:to>
      <xdr:col>116</xdr:col>
      <xdr:colOff>114300</xdr:colOff>
      <xdr:row>37</xdr:row>
      <xdr:rowOff>159765</xdr:rowOff>
    </xdr:to>
    <xdr:sp macro="" textlink="">
      <xdr:nvSpPr>
        <xdr:cNvPr id="740" name="フローチャート: 判断 739"/>
        <xdr:cNvSpPr/>
      </xdr:nvSpPr>
      <xdr:spPr>
        <a:xfrm>
          <a:off x="221107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149860</xdr:rowOff>
    </xdr:from>
    <xdr:to>
      <xdr:col>111</xdr:col>
      <xdr:colOff>177800</xdr:colOff>
      <xdr:row>38</xdr:row>
      <xdr:rowOff>155575</xdr:rowOff>
    </xdr:to>
    <xdr:cxnSp macro="">
      <xdr:nvCxnSpPr>
        <xdr:cNvPr id="741" name="直線コネクタ 740"/>
        <xdr:cNvCxnSpPr/>
      </xdr:nvCxnSpPr>
      <xdr:spPr>
        <a:xfrm>
          <a:off x="20434300" y="66649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153162</xdr:rowOff>
    </xdr:from>
    <xdr:to>
      <xdr:col>112</xdr:col>
      <xdr:colOff>38100</xdr:colOff>
      <xdr:row>37</xdr:row>
      <xdr:rowOff>83312</xdr:rowOff>
    </xdr:to>
    <xdr:sp macro="" textlink="">
      <xdr:nvSpPr>
        <xdr:cNvPr id="742" name="フローチャート: 判断 741"/>
        <xdr:cNvSpPr/>
      </xdr:nvSpPr>
      <xdr:spPr>
        <a:xfrm>
          <a:off x="21272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99839</xdr:rowOff>
    </xdr:from>
    <xdr:ext cx="469744" cy="259045"/>
    <xdr:sp macro="" textlink="">
      <xdr:nvSpPr>
        <xdr:cNvPr id="743" name="テキスト ボックス 742"/>
        <xdr:cNvSpPr txBox="1"/>
      </xdr:nvSpPr>
      <xdr:spPr>
        <a:xfrm>
          <a:off x="21088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147320</xdr:rowOff>
    </xdr:from>
    <xdr:to>
      <xdr:col>107</xdr:col>
      <xdr:colOff>50800</xdr:colOff>
      <xdr:row>38</xdr:row>
      <xdr:rowOff>149860</xdr:rowOff>
    </xdr:to>
    <xdr:cxnSp macro="">
      <xdr:nvCxnSpPr>
        <xdr:cNvPr id="744" name="直線コネクタ 743"/>
        <xdr:cNvCxnSpPr/>
      </xdr:nvCxnSpPr>
      <xdr:spPr>
        <a:xfrm>
          <a:off x="19545300" y="66624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45" name="フローチャート: 判断 744"/>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169689</xdr:rowOff>
    </xdr:from>
    <xdr:ext cx="469744" cy="259045"/>
    <xdr:sp macro="" textlink="">
      <xdr:nvSpPr>
        <xdr:cNvPr id="746" name="テキスト ボックス 745"/>
        <xdr:cNvSpPr txBox="1"/>
      </xdr:nvSpPr>
      <xdr:spPr>
        <a:xfrm>
          <a:off x="20199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146177</xdr:rowOff>
    </xdr:from>
    <xdr:to>
      <xdr:col>102</xdr:col>
      <xdr:colOff>114300</xdr:colOff>
      <xdr:row>38</xdr:row>
      <xdr:rowOff>147320</xdr:rowOff>
    </xdr:to>
    <xdr:cxnSp macro="">
      <xdr:nvCxnSpPr>
        <xdr:cNvPr id="747" name="直線コネクタ 746"/>
        <xdr:cNvCxnSpPr/>
      </xdr:nvCxnSpPr>
      <xdr:spPr>
        <a:xfrm>
          <a:off x="18656300" y="66612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48" name="フローチャート: 判断 747"/>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49" name="テキスト ボックス 748"/>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0" name="フローチャート: 判断 749"/>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1" name="テキスト ボックス 750"/>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95250</xdr:rowOff>
    </xdr:from>
    <xdr:to>
      <xdr:col>116</xdr:col>
      <xdr:colOff>114300</xdr:colOff>
      <xdr:row>39</xdr:row>
      <xdr:rowOff>25400</xdr:rowOff>
    </xdr:to>
    <xdr:sp macro="" textlink="">
      <xdr:nvSpPr>
        <xdr:cNvPr id="757" name="楕円 756"/>
        <xdr:cNvSpPr/>
      </xdr:nvSpPr>
      <xdr:spPr>
        <a:xfrm>
          <a:off x="221107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10177</xdr:rowOff>
    </xdr:from>
    <xdr:ext cx="378565" cy="259045"/>
    <xdr:sp macro="" textlink="">
      <xdr:nvSpPr>
        <xdr:cNvPr id="758" name="投資及び出資金該当値テキスト"/>
        <xdr:cNvSpPr txBox="1"/>
      </xdr:nvSpPr>
      <xdr:spPr>
        <a:xfrm>
          <a:off x="22212300"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104775</xdr:rowOff>
    </xdr:from>
    <xdr:to>
      <xdr:col>112</xdr:col>
      <xdr:colOff>38100</xdr:colOff>
      <xdr:row>39</xdr:row>
      <xdr:rowOff>34925</xdr:rowOff>
    </xdr:to>
    <xdr:sp macro="" textlink="">
      <xdr:nvSpPr>
        <xdr:cNvPr id="759" name="楕円 758"/>
        <xdr:cNvSpPr/>
      </xdr:nvSpPr>
      <xdr:spPr>
        <a:xfrm>
          <a:off x="21272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26052</xdr:rowOff>
    </xdr:from>
    <xdr:ext cx="378565" cy="259045"/>
    <xdr:sp macro="" textlink="">
      <xdr:nvSpPr>
        <xdr:cNvPr id="760" name="テキスト ボックス 759"/>
        <xdr:cNvSpPr txBox="1"/>
      </xdr:nvSpPr>
      <xdr:spPr>
        <a:xfrm>
          <a:off x="21134017" y="671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99060</xdr:rowOff>
    </xdr:from>
    <xdr:to>
      <xdr:col>107</xdr:col>
      <xdr:colOff>101600</xdr:colOff>
      <xdr:row>39</xdr:row>
      <xdr:rowOff>29210</xdr:rowOff>
    </xdr:to>
    <xdr:sp macro="" textlink="">
      <xdr:nvSpPr>
        <xdr:cNvPr id="761" name="楕円 760"/>
        <xdr:cNvSpPr/>
      </xdr:nvSpPr>
      <xdr:spPr>
        <a:xfrm>
          <a:off x="20383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20337</xdr:rowOff>
    </xdr:from>
    <xdr:ext cx="378565" cy="259045"/>
    <xdr:sp macro="" textlink="">
      <xdr:nvSpPr>
        <xdr:cNvPr id="762" name="テキスト ボックス 761"/>
        <xdr:cNvSpPr txBox="1"/>
      </xdr:nvSpPr>
      <xdr:spPr>
        <a:xfrm>
          <a:off x="20245017" y="670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96520</xdr:rowOff>
    </xdr:from>
    <xdr:to>
      <xdr:col>102</xdr:col>
      <xdr:colOff>165100</xdr:colOff>
      <xdr:row>39</xdr:row>
      <xdr:rowOff>26670</xdr:rowOff>
    </xdr:to>
    <xdr:sp macro="" textlink="">
      <xdr:nvSpPr>
        <xdr:cNvPr id="763" name="楕円 762"/>
        <xdr:cNvSpPr/>
      </xdr:nvSpPr>
      <xdr:spPr>
        <a:xfrm>
          <a:off x="19494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17797</xdr:rowOff>
    </xdr:from>
    <xdr:ext cx="378565" cy="259045"/>
    <xdr:sp macro="" textlink="">
      <xdr:nvSpPr>
        <xdr:cNvPr id="764" name="テキスト ボックス 763"/>
        <xdr:cNvSpPr txBox="1"/>
      </xdr:nvSpPr>
      <xdr:spPr>
        <a:xfrm>
          <a:off x="19356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95377</xdr:rowOff>
    </xdr:from>
    <xdr:to>
      <xdr:col>98</xdr:col>
      <xdr:colOff>38100</xdr:colOff>
      <xdr:row>39</xdr:row>
      <xdr:rowOff>25527</xdr:rowOff>
    </xdr:to>
    <xdr:sp macro="" textlink="">
      <xdr:nvSpPr>
        <xdr:cNvPr id="765" name="楕円 764"/>
        <xdr:cNvSpPr/>
      </xdr:nvSpPr>
      <xdr:spPr>
        <a:xfrm>
          <a:off x="18605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16654</xdr:rowOff>
    </xdr:from>
    <xdr:ext cx="378565" cy="259045"/>
    <xdr:sp macro="" textlink="">
      <xdr:nvSpPr>
        <xdr:cNvPr id="766" name="テキスト ボックス 765"/>
        <xdr:cNvSpPr txBox="1"/>
      </xdr:nvSpPr>
      <xdr:spPr>
        <a:xfrm>
          <a:off x="18467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106096</xdr:rowOff>
    </xdr:from>
    <xdr:to>
      <xdr:col>116</xdr:col>
      <xdr:colOff>62864</xdr:colOff>
      <xdr:row>59</xdr:row>
      <xdr:rowOff>41478</xdr:rowOff>
    </xdr:to>
    <xdr:cxnSp macro="">
      <xdr:nvCxnSpPr>
        <xdr:cNvPr id="790" name="直線コネクタ 789"/>
        <xdr:cNvCxnSpPr/>
      </xdr:nvCxnSpPr>
      <xdr:spPr>
        <a:xfrm flipV="1">
          <a:off x="22159595" y="9021496"/>
          <a:ext cx="1269" cy="1135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1" name="貸付金最小値テキスト"/>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2" name="直線コネクタ 791"/>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52773</xdr:rowOff>
    </xdr:from>
    <xdr:ext cx="534377" cy="259045"/>
    <xdr:sp macro="" textlink="">
      <xdr:nvSpPr>
        <xdr:cNvPr id="793" name="貸付金最大値テキスト"/>
        <xdr:cNvSpPr txBox="1"/>
      </xdr:nvSpPr>
      <xdr:spPr>
        <a:xfrm>
          <a:off x="22212300" y="879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106096</xdr:rowOff>
    </xdr:from>
    <xdr:to>
      <xdr:col>116</xdr:col>
      <xdr:colOff>152400</xdr:colOff>
      <xdr:row>52</xdr:row>
      <xdr:rowOff>106096</xdr:rowOff>
    </xdr:to>
    <xdr:cxnSp macro="">
      <xdr:nvCxnSpPr>
        <xdr:cNvPr id="794" name="直線コネクタ 793"/>
        <xdr:cNvCxnSpPr/>
      </xdr:nvCxnSpPr>
      <xdr:spPr>
        <a:xfrm>
          <a:off x="22072600" y="9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8560</xdr:rowOff>
    </xdr:from>
    <xdr:to>
      <xdr:col>116</xdr:col>
      <xdr:colOff>63500</xdr:colOff>
      <xdr:row>52</xdr:row>
      <xdr:rowOff>106096</xdr:rowOff>
    </xdr:to>
    <xdr:cxnSp macro="">
      <xdr:nvCxnSpPr>
        <xdr:cNvPr id="795" name="直線コネクタ 794"/>
        <xdr:cNvCxnSpPr/>
      </xdr:nvCxnSpPr>
      <xdr:spPr>
        <a:xfrm>
          <a:off x="21323300" y="8923960"/>
          <a:ext cx="8382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86110</xdr:rowOff>
    </xdr:from>
    <xdr:ext cx="469744" cy="259045"/>
    <xdr:sp macro="" textlink="">
      <xdr:nvSpPr>
        <xdr:cNvPr id="796" name="貸付金平均値テキスト"/>
        <xdr:cNvSpPr txBox="1"/>
      </xdr:nvSpPr>
      <xdr:spPr>
        <a:xfrm>
          <a:off x="22212300" y="9858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107683</xdr:rowOff>
    </xdr:from>
    <xdr:to>
      <xdr:col>116</xdr:col>
      <xdr:colOff>114300</xdr:colOff>
      <xdr:row>58</xdr:row>
      <xdr:rowOff>37833</xdr:rowOff>
    </xdr:to>
    <xdr:sp macro="" textlink="">
      <xdr:nvSpPr>
        <xdr:cNvPr id="797" name="フローチャート: 判断 796"/>
        <xdr:cNvSpPr/>
      </xdr:nvSpPr>
      <xdr:spPr>
        <a:xfrm>
          <a:off x="221107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138747</xdr:rowOff>
    </xdr:from>
    <xdr:to>
      <xdr:col>111</xdr:col>
      <xdr:colOff>177800</xdr:colOff>
      <xdr:row>52</xdr:row>
      <xdr:rowOff>8560</xdr:rowOff>
    </xdr:to>
    <xdr:cxnSp macro="">
      <xdr:nvCxnSpPr>
        <xdr:cNvPr id="798" name="直線コネクタ 797"/>
        <xdr:cNvCxnSpPr/>
      </xdr:nvCxnSpPr>
      <xdr:spPr>
        <a:xfrm>
          <a:off x="20434300" y="8882697"/>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98692</xdr:rowOff>
    </xdr:from>
    <xdr:to>
      <xdr:col>112</xdr:col>
      <xdr:colOff>38100</xdr:colOff>
      <xdr:row>58</xdr:row>
      <xdr:rowOff>28842</xdr:rowOff>
    </xdr:to>
    <xdr:sp macro="" textlink="">
      <xdr:nvSpPr>
        <xdr:cNvPr id="799" name="フローチャート: 判断 798"/>
        <xdr:cNvSpPr/>
      </xdr:nvSpPr>
      <xdr:spPr>
        <a:xfrm>
          <a:off x="21272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19969</xdr:rowOff>
    </xdr:from>
    <xdr:ext cx="469744" cy="259045"/>
    <xdr:sp macro="" textlink="">
      <xdr:nvSpPr>
        <xdr:cNvPr id="800" name="テキスト ボックス 799"/>
        <xdr:cNvSpPr txBox="1"/>
      </xdr:nvSpPr>
      <xdr:spPr>
        <a:xfrm>
          <a:off x="21088428" y="99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135090</xdr:rowOff>
    </xdr:from>
    <xdr:to>
      <xdr:col>107</xdr:col>
      <xdr:colOff>50800</xdr:colOff>
      <xdr:row>51</xdr:row>
      <xdr:rowOff>138747</xdr:rowOff>
    </xdr:to>
    <xdr:cxnSp macro="">
      <xdr:nvCxnSpPr>
        <xdr:cNvPr id="801" name="直線コネクタ 800"/>
        <xdr:cNvCxnSpPr/>
      </xdr:nvCxnSpPr>
      <xdr:spPr>
        <a:xfrm>
          <a:off x="19545300" y="887904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91415</xdr:rowOff>
    </xdr:from>
    <xdr:to>
      <xdr:col>107</xdr:col>
      <xdr:colOff>101600</xdr:colOff>
      <xdr:row>58</xdr:row>
      <xdr:rowOff>21565</xdr:rowOff>
    </xdr:to>
    <xdr:sp macro="" textlink="">
      <xdr:nvSpPr>
        <xdr:cNvPr id="802" name="フローチャート: 判断 801"/>
        <xdr:cNvSpPr/>
      </xdr:nvSpPr>
      <xdr:spPr>
        <a:xfrm>
          <a:off x="20383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12692</xdr:rowOff>
    </xdr:from>
    <xdr:ext cx="469744" cy="259045"/>
    <xdr:sp macro="" textlink="">
      <xdr:nvSpPr>
        <xdr:cNvPr id="803" name="テキスト ボックス 802"/>
        <xdr:cNvSpPr txBox="1"/>
      </xdr:nvSpPr>
      <xdr:spPr>
        <a:xfrm>
          <a:off x="20199428" y="99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77139</xdr:rowOff>
    </xdr:from>
    <xdr:to>
      <xdr:col>102</xdr:col>
      <xdr:colOff>114300</xdr:colOff>
      <xdr:row>51</xdr:row>
      <xdr:rowOff>135090</xdr:rowOff>
    </xdr:to>
    <xdr:cxnSp macro="">
      <xdr:nvCxnSpPr>
        <xdr:cNvPr id="804" name="直線コネクタ 803"/>
        <xdr:cNvCxnSpPr/>
      </xdr:nvCxnSpPr>
      <xdr:spPr>
        <a:xfrm>
          <a:off x="18656300" y="8821089"/>
          <a:ext cx="889000" cy="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805" name="フローチャート: 判断 804"/>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49763</xdr:rowOff>
    </xdr:from>
    <xdr:ext cx="469744" cy="259045"/>
    <xdr:sp macro="" textlink="">
      <xdr:nvSpPr>
        <xdr:cNvPr id="806" name="テキスト ボックス 805"/>
        <xdr:cNvSpPr txBox="1"/>
      </xdr:nvSpPr>
      <xdr:spPr>
        <a:xfrm>
          <a:off x="19310428"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807" name="フローチャート: 判断 806"/>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23855</xdr:rowOff>
    </xdr:from>
    <xdr:ext cx="469744" cy="259045"/>
    <xdr:sp macro="" textlink="">
      <xdr:nvSpPr>
        <xdr:cNvPr id="808" name="テキスト ボックス 807"/>
        <xdr:cNvSpPr txBox="1"/>
      </xdr:nvSpPr>
      <xdr:spPr>
        <a:xfrm>
          <a:off x="18421428"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55296</xdr:rowOff>
    </xdr:from>
    <xdr:to>
      <xdr:col>116</xdr:col>
      <xdr:colOff>114300</xdr:colOff>
      <xdr:row>52</xdr:row>
      <xdr:rowOff>156896</xdr:rowOff>
    </xdr:to>
    <xdr:sp macro="" textlink="">
      <xdr:nvSpPr>
        <xdr:cNvPr id="814" name="楕円 813"/>
        <xdr:cNvSpPr/>
      </xdr:nvSpPr>
      <xdr:spPr>
        <a:xfrm>
          <a:off x="22110700" y="8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8323</xdr:rowOff>
    </xdr:from>
    <xdr:ext cx="534377" cy="259045"/>
    <xdr:sp macro="" textlink="">
      <xdr:nvSpPr>
        <xdr:cNvPr id="815" name="貸付金該当値テキスト"/>
        <xdr:cNvSpPr txBox="1"/>
      </xdr:nvSpPr>
      <xdr:spPr>
        <a:xfrm>
          <a:off x="22212300" y="892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129210</xdr:rowOff>
    </xdr:from>
    <xdr:to>
      <xdr:col>112</xdr:col>
      <xdr:colOff>38100</xdr:colOff>
      <xdr:row>52</xdr:row>
      <xdr:rowOff>59360</xdr:rowOff>
    </xdr:to>
    <xdr:sp macro="" textlink="">
      <xdr:nvSpPr>
        <xdr:cNvPr id="816" name="楕円 815"/>
        <xdr:cNvSpPr/>
      </xdr:nvSpPr>
      <xdr:spPr>
        <a:xfrm>
          <a:off x="21272500" y="88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75887</xdr:rowOff>
    </xdr:from>
    <xdr:ext cx="534377" cy="259045"/>
    <xdr:sp macro="" textlink="">
      <xdr:nvSpPr>
        <xdr:cNvPr id="817" name="テキスト ボックス 816"/>
        <xdr:cNvSpPr txBox="1"/>
      </xdr:nvSpPr>
      <xdr:spPr>
        <a:xfrm>
          <a:off x="21056111" y="864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87947</xdr:rowOff>
    </xdr:from>
    <xdr:to>
      <xdr:col>107</xdr:col>
      <xdr:colOff>101600</xdr:colOff>
      <xdr:row>52</xdr:row>
      <xdr:rowOff>18097</xdr:rowOff>
    </xdr:to>
    <xdr:sp macro="" textlink="">
      <xdr:nvSpPr>
        <xdr:cNvPr id="818" name="楕円 817"/>
        <xdr:cNvSpPr/>
      </xdr:nvSpPr>
      <xdr:spPr>
        <a:xfrm>
          <a:off x="20383500" y="88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34624</xdr:rowOff>
    </xdr:from>
    <xdr:ext cx="534377" cy="259045"/>
    <xdr:sp macro="" textlink="">
      <xdr:nvSpPr>
        <xdr:cNvPr id="819" name="テキスト ボックス 818"/>
        <xdr:cNvSpPr txBox="1"/>
      </xdr:nvSpPr>
      <xdr:spPr>
        <a:xfrm>
          <a:off x="20167111" y="86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84290</xdr:rowOff>
    </xdr:from>
    <xdr:to>
      <xdr:col>102</xdr:col>
      <xdr:colOff>165100</xdr:colOff>
      <xdr:row>52</xdr:row>
      <xdr:rowOff>14440</xdr:rowOff>
    </xdr:to>
    <xdr:sp macro="" textlink="">
      <xdr:nvSpPr>
        <xdr:cNvPr id="820" name="楕円 819"/>
        <xdr:cNvSpPr/>
      </xdr:nvSpPr>
      <xdr:spPr>
        <a:xfrm>
          <a:off x="19494500" y="88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30967</xdr:rowOff>
    </xdr:from>
    <xdr:ext cx="534377" cy="259045"/>
    <xdr:sp macro="" textlink="">
      <xdr:nvSpPr>
        <xdr:cNvPr id="821" name="テキスト ボックス 820"/>
        <xdr:cNvSpPr txBox="1"/>
      </xdr:nvSpPr>
      <xdr:spPr>
        <a:xfrm>
          <a:off x="19278111" y="86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26339</xdr:rowOff>
    </xdr:from>
    <xdr:to>
      <xdr:col>98</xdr:col>
      <xdr:colOff>38100</xdr:colOff>
      <xdr:row>51</xdr:row>
      <xdr:rowOff>127939</xdr:rowOff>
    </xdr:to>
    <xdr:sp macro="" textlink="">
      <xdr:nvSpPr>
        <xdr:cNvPr id="822" name="楕円 821"/>
        <xdr:cNvSpPr/>
      </xdr:nvSpPr>
      <xdr:spPr>
        <a:xfrm>
          <a:off x="18605500" y="87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144466</xdr:rowOff>
    </xdr:from>
    <xdr:ext cx="534377" cy="259045"/>
    <xdr:sp macro="" textlink="">
      <xdr:nvSpPr>
        <xdr:cNvPr id="823" name="テキスト ボックス 822"/>
        <xdr:cNvSpPr txBox="1"/>
      </xdr:nvSpPr>
      <xdr:spPr>
        <a:xfrm>
          <a:off x="18389111" y="854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129794</xdr:rowOff>
    </xdr:from>
    <xdr:to>
      <xdr:col>116</xdr:col>
      <xdr:colOff>62864</xdr:colOff>
      <xdr:row>78</xdr:row>
      <xdr:rowOff>96647</xdr:rowOff>
    </xdr:to>
    <xdr:cxnSp macro="">
      <xdr:nvCxnSpPr>
        <xdr:cNvPr id="848" name="直線コネクタ 847"/>
        <xdr:cNvCxnSpPr/>
      </xdr:nvCxnSpPr>
      <xdr:spPr>
        <a:xfrm flipV="1">
          <a:off x="22159595" y="12302744"/>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100474</xdr:rowOff>
    </xdr:from>
    <xdr:ext cx="534377" cy="259045"/>
    <xdr:sp macro="" textlink="">
      <xdr:nvSpPr>
        <xdr:cNvPr id="849" name="繰出金最小値テキスト"/>
        <xdr:cNvSpPr txBox="1"/>
      </xdr:nvSpPr>
      <xdr:spPr>
        <a:xfrm>
          <a:off x="22212300"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96647</xdr:rowOff>
    </xdr:from>
    <xdr:to>
      <xdr:col>116</xdr:col>
      <xdr:colOff>152400</xdr:colOff>
      <xdr:row>78</xdr:row>
      <xdr:rowOff>96647</xdr:rowOff>
    </xdr:to>
    <xdr:cxnSp macro="">
      <xdr:nvCxnSpPr>
        <xdr:cNvPr id="850" name="直線コネクタ 849"/>
        <xdr:cNvCxnSpPr/>
      </xdr:nvCxnSpPr>
      <xdr:spPr>
        <a:xfrm>
          <a:off x="22072600" y="1346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76471</xdr:rowOff>
    </xdr:from>
    <xdr:ext cx="534377" cy="259045"/>
    <xdr:sp macro="" textlink="">
      <xdr:nvSpPr>
        <xdr:cNvPr id="851" name="繰出金最大値テキスト"/>
        <xdr:cNvSpPr txBox="1"/>
      </xdr:nvSpPr>
      <xdr:spPr>
        <a:xfrm>
          <a:off x="22212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129794</xdr:rowOff>
    </xdr:from>
    <xdr:to>
      <xdr:col>116</xdr:col>
      <xdr:colOff>152400</xdr:colOff>
      <xdr:row>71</xdr:row>
      <xdr:rowOff>129794</xdr:rowOff>
    </xdr:to>
    <xdr:cxnSp macro="">
      <xdr:nvCxnSpPr>
        <xdr:cNvPr id="852" name="直線コネクタ 851"/>
        <xdr:cNvCxnSpPr/>
      </xdr:nvCxnSpPr>
      <xdr:spPr>
        <a:xfrm>
          <a:off x="22072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112573</xdr:rowOff>
    </xdr:from>
    <xdr:to>
      <xdr:col>116</xdr:col>
      <xdr:colOff>63500</xdr:colOff>
      <xdr:row>76</xdr:row>
      <xdr:rowOff>134062</xdr:rowOff>
    </xdr:to>
    <xdr:cxnSp macro="">
      <xdr:nvCxnSpPr>
        <xdr:cNvPr id="853" name="直線コネクタ 852"/>
        <xdr:cNvCxnSpPr/>
      </xdr:nvCxnSpPr>
      <xdr:spPr>
        <a:xfrm flipV="1">
          <a:off x="21323300" y="13142773"/>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86745</xdr:rowOff>
    </xdr:from>
    <xdr:ext cx="534377" cy="259045"/>
    <xdr:sp macro="" textlink="">
      <xdr:nvSpPr>
        <xdr:cNvPr id="854" name="繰出金平均値テキスト"/>
        <xdr:cNvSpPr txBox="1"/>
      </xdr:nvSpPr>
      <xdr:spPr>
        <a:xfrm>
          <a:off x="22212300" y="1277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63868</xdr:rowOff>
    </xdr:from>
    <xdr:to>
      <xdr:col>116</xdr:col>
      <xdr:colOff>114300</xdr:colOff>
      <xdr:row>75</xdr:row>
      <xdr:rowOff>165469</xdr:rowOff>
    </xdr:to>
    <xdr:sp macro="" textlink="">
      <xdr:nvSpPr>
        <xdr:cNvPr id="855" name="フローチャート: 判断 854"/>
        <xdr:cNvSpPr/>
      </xdr:nvSpPr>
      <xdr:spPr>
        <a:xfrm>
          <a:off x="221107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134062</xdr:rowOff>
    </xdr:from>
    <xdr:to>
      <xdr:col>111</xdr:col>
      <xdr:colOff>177800</xdr:colOff>
      <xdr:row>77</xdr:row>
      <xdr:rowOff>22543</xdr:rowOff>
    </xdr:to>
    <xdr:cxnSp macro="">
      <xdr:nvCxnSpPr>
        <xdr:cNvPr id="856" name="直線コネクタ 855"/>
        <xdr:cNvCxnSpPr/>
      </xdr:nvCxnSpPr>
      <xdr:spPr>
        <a:xfrm flipV="1">
          <a:off x="20434300" y="13164262"/>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23635</xdr:rowOff>
    </xdr:from>
    <xdr:to>
      <xdr:col>112</xdr:col>
      <xdr:colOff>38100</xdr:colOff>
      <xdr:row>75</xdr:row>
      <xdr:rowOff>125235</xdr:rowOff>
    </xdr:to>
    <xdr:sp macro="" textlink="">
      <xdr:nvSpPr>
        <xdr:cNvPr id="857" name="フローチャート: 判断 856"/>
        <xdr:cNvSpPr/>
      </xdr:nvSpPr>
      <xdr:spPr>
        <a:xfrm>
          <a:off x="21272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141762</xdr:rowOff>
    </xdr:from>
    <xdr:ext cx="534377" cy="259045"/>
    <xdr:sp macro="" textlink="">
      <xdr:nvSpPr>
        <xdr:cNvPr id="858" name="テキスト ボックス 857"/>
        <xdr:cNvSpPr txBox="1"/>
      </xdr:nvSpPr>
      <xdr:spPr>
        <a:xfrm>
          <a:off x="21056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22543</xdr:rowOff>
    </xdr:from>
    <xdr:to>
      <xdr:col>107</xdr:col>
      <xdr:colOff>50800</xdr:colOff>
      <xdr:row>77</xdr:row>
      <xdr:rowOff>111353</xdr:rowOff>
    </xdr:to>
    <xdr:cxnSp macro="">
      <xdr:nvCxnSpPr>
        <xdr:cNvPr id="859" name="直線コネクタ 858"/>
        <xdr:cNvCxnSpPr/>
      </xdr:nvCxnSpPr>
      <xdr:spPr>
        <a:xfrm flipV="1">
          <a:off x="19545300" y="13224193"/>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142545</xdr:rowOff>
    </xdr:from>
    <xdr:to>
      <xdr:col>107</xdr:col>
      <xdr:colOff>101600</xdr:colOff>
      <xdr:row>76</xdr:row>
      <xdr:rowOff>72695</xdr:rowOff>
    </xdr:to>
    <xdr:sp macro="" textlink="">
      <xdr:nvSpPr>
        <xdr:cNvPr id="860" name="フローチャート: 判断 859"/>
        <xdr:cNvSpPr/>
      </xdr:nvSpPr>
      <xdr:spPr>
        <a:xfrm>
          <a:off x="20383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89222</xdr:rowOff>
    </xdr:from>
    <xdr:ext cx="534377" cy="259045"/>
    <xdr:sp macro="" textlink="">
      <xdr:nvSpPr>
        <xdr:cNvPr id="861" name="テキスト ボックス 860"/>
        <xdr:cNvSpPr txBox="1"/>
      </xdr:nvSpPr>
      <xdr:spPr>
        <a:xfrm>
          <a:off x="20167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111353</xdr:rowOff>
    </xdr:from>
    <xdr:to>
      <xdr:col>102</xdr:col>
      <xdr:colOff>114300</xdr:colOff>
      <xdr:row>77</xdr:row>
      <xdr:rowOff>144005</xdr:rowOff>
    </xdr:to>
    <xdr:cxnSp macro="">
      <xdr:nvCxnSpPr>
        <xdr:cNvPr id="862" name="直線コネクタ 861"/>
        <xdr:cNvCxnSpPr/>
      </xdr:nvCxnSpPr>
      <xdr:spPr>
        <a:xfrm flipV="1">
          <a:off x="18656300" y="13313003"/>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40132</xdr:rowOff>
    </xdr:from>
    <xdr:to>
      <xdr:col>102</xdr:col>
      <xdr:colOff>165100</xdr:colOff>
      <xdr:row>76</xdr:row>
      <xdr:rowOff>141732</xdr:rowOff>
    </xdr:to>
    <xdr:sp macro="" textlink="">
      <xdr:nvSpPr>
        <xdr:cNvPr id="863" name="フローチャート: 判断 862"/>
        <xdr:cNvSpPr/>
      </xdr:nvSpPr>
      <xdr:spPr>
        <a:xfrm>
          <a:off x="19494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158259</xdr:rowOff>
    </xdr:from>
    <xdr:ext cx="534377" cy="259045"/>
    <xdr:sp macro="" textlink="">
      <xdr:nvSpPr>
        <xdr:cNvPr id="864" name="テキスト ボックス 863"/>
        <xdr:cNvSpPr txBox="1"/>
      </xdr:nvSpPr>
      <xdr:spPr>
        <a:xfrm>
          <a:off x="19278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67907</xdr:rowOff>
    </xdr:from>
    <xdr:to>
      <xdr:col>98</xdr:col>
      <xdr:colOff>38100</xdr:colOff>
      <xdr:row>76</xdr:row>
      <xdr:rowOff>169507</xdr:rowOff>
    </xdr:to>
    <xdr:sp macro="" textlink="">
      <xdr:nvSpPr>
        <xdr:cNvPr id="865" name="フローチャート: 判断 864"/>
        <xdr:cNvSpPr/>
      </xdr:nvSpPr>
      <xdr:spPr>
        <a:xfrm>
          <a:off x="18605500" y="1309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14584</xdr:rowOff>
    </xdr:from>
    <xdr:ext cx="534377" cy="259045"/>
    <xdr:sp macro="" textlink="">
      <xdr:nvSpPr>
        <xdr:cNvPr id="866" name="テキスト ボックス 865"/>
        <xdr:cNvSpPr txBox="1"/>
      </xdr:nvSpPr>
      <xdr:spPr>
        <a:xfrm>
          <a:off x="18389111" y="128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61773</xdr:rowOff>
    </xdr:from>
    <xdr:to>
      <xdr:col>116</xdr:col>
      <xdr:colOff>114300</xdr:colOff>
      <xdr:row>76</xdr:row>
      <xdr:rowOff>163373</xdr:rowOff>
    </xdr:to>
    <xdr:sp macro="" textlink="">
      <xdr:nvSpPr>
        <xdr:cNvPr id="872" name="楕円 871"/>
        <xdr:cNvSpPr/>
      </xdr:nvSpPr>
      <xdr:spPr>
        <a:xfrm>
          <a:off x="22110700" y="130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40200</xdr:rowOff>
    </xdr:from>
    <xdr:ext cx="534377" cy="259045"/>
    <xdr:sp macro="" textlink="">
      <xdr:nvSpPr>
        <xdr:cNvPr id="873" name="繰出金該当値テキスト"/>
        <xdr:cNvSpPr txBox="1"/>
      </xdr:nvSpPr>
      <xdr:spPr>
        <a:xfrm>
          <a:off x="22212300" y="130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83262</xdr:rowOff>
    </xdr:from>
    <xdr:to>
      <xdr:col>112</xdr:col>
      <xdr:colOff>38100</xdr:colOff>
      <xdr:row>77</xdr:row>
      <xdr:rowOff>13412</xdr:rowOff>
    </xdr:to>
    <xdr:sp macro="" textlink="">
      <xdr:nvSpPr>
        <xdr:cNvPr id="874" name="楕円 873"/>
        <xdr:cNvSpPr/>
      </xdr:nvSpPr>
      <xdr:spPr>
        <a:xfrm>
          <a:off x="21272500" y="131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4539</xdr:rowOff>
    </xdr:from>
    <xdr:ext cx="534377" cy="259045"/>
    <xdr:sp macro="" textlink="">
      <xdr:nvSpPr>
        <xdr:cNvPr id="875" name="テキスト ボックス 874"/>
        <xdr:cNvSpPr txBox="1"/>
      </xdr:nvSpPr>
      <xdr:spPr>
        <a:xfrm>
          <a:off x="21056111" y="132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143193</xdr:rowOff>
    </xdr:from>
    <xdr:to>
      <xdr:col>107</xdr:col>
      <xdr:colOff>101600</xdr:colOff>
      <xdr:row>77</xdr:row>
      <xdr:rowOff>73343</xdr:rowOff>
    </xdr:to>
    <xdr:sp macro="" textlink="">
      <xdr:nvSpPr>
        <xdr:cNvPr id="876" name="楕円 875"/>
        <xdr:cNvSpPr/>
      </xdr:nvSpPr>
      <xdr:spPr>
        <a:xfrm>
          <a:off x="203835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64470</xdr:rowOff>
    </xdr:from>
    <xdr:ext cx="534377" cy="259045"/>
    <xdr:sp macro="" textlink="">
      <xdr:nvSpPr>
        <xdr:cNvPr id="877" name="テキスト ボックス 876"/>
        <xdr:cNvSpPr txBox="1"/>
      </xdr:nvSpPr>
      <xdr:spPr>
        <a:xfrm>
          <a:off x="20167111" y="132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60553</xdr:rowOff>
    </xdr:from>
    <xdr:to>
      <xdr:col>102</xdr:col>
      <xdr:colOff>165100</xdr:colOff>
      <xdr:row>77</xdr:row>
      <xdr:rowOff>162153</xdr:rowOff>
    </xdr:to>
    <xdr:sp macro="" textlink="">
      <xdr:nvSpPr>
        <xdr:cNvPr id="878" name="楕円 877"/>
        <xdr:cNvSpPr/>
      </xdr:nvSpPr>
      <xdr:spPr>
        <a:xfrm>
          <a:off x="194945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153280</xdr:rowOff>
    </xdr:from>
    <xdr:ext cx="534377" cy="259045"/>
    <xdr:sp macro="" textlink="">
      <xdr:nvSpPr>
        <xdr:cNvPr id="879" name="テキスト ボックス 878"/>
        <xdr:cNvSpPr txBox="1"/>
      </xdr:nvSpPr>
      <xdr:spPr>
        <a:xfrm>
          <a:off x="19278111" y="133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93205</xdr:rowOff>
    </xdr:from>
    <xdr:to>
      <xdr:col>98</xdr:col>
      <xdr:colOff>38100</xdr:colOff>
      <xdr:row>78</xdr:row>
      <xdr:rowOff>23355</xdr:rowOff>
    </xdr:to>
    <xdr:sp macro="" textlink="">
      <xdr:nvSpPr>
        <xdr:cNvPr id="880" name="楕円 879"/>
        <xdr:cNvSpPr/>
      </xdr:nvSpPr>
      <xdr:spPr>
        <a:xfrm>
          <a:off x="18605500" y="132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14482</xdr:rowOff>
    </xdr:from>
    <xdr:ext cx="534377" cy="259045"/>
    <xdr:sp macro="" textlink="">
      <xdr:nvSpPr>
        <xdr:cNvPr id="881" name="テキスト ボックス 880"/>
        <xdr:cNvSpPr txBox="1"/>
      </xdr:nvSpPr>
      <xdr:spPr>
        <a:xfrm>
          <a:off x="18389111" y="133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人件費については、定員管理の徹底などにより、抑制されており、類似団体中最も低い順位となっている。公債費について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、市債発行額の抑制に努めてきたことから、類似団体内においても低い順位となっている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が、今後は庁舎建設や学校施設整備の大規模事業が見込まれるため、将来的な財政負担を見極めることが必要となる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扶助費については、例年どおり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認定こども園給付費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やこども</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医療費助成、</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障がい福祉</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サービス</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の経常的費用は大きく変わらないものの、生活保護費の削減により比率の若干の低下が見られた。積立金については、庁舎建設基金や工業振興基金の積立金の減により、前年度と比較し比率が大きく減少している。普通建設事業については、小学校の統廃合やトイレ等の施設整備により前年度と比較し大きく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156464</xdr:rowOff>
    </xdr:from>
    <xdr:to>
      <xdr:col>24</xdr:col>
      <xdr:colOff>62865</xdr:colOff>
      <xdr:row>38</xdr:row>
      <xdr:rowOff>105410</xdr:rowOff>
    </xdr:to>
    <xdr:cxnSp macro="">
      <xdr:nvCxnSpPr>
        <xdr:cNvPr id="56" name="直線コネクタ 55"/>
        <xdr:cNvCxnSpPr/>
      </xdr:nvCxnSpPr>
      <xdr:spPr>
        <a:xfrm flipV="1">
          <a:off x="4633595" y="5128514"/>
          <a:ext cx="127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469744" cy="259045"/>
    <xdr:sp macro="" textlink="">
      <xdr:nvSpPr>
        <xdr:cNvPr id="57" name="議会費最小値テキスト"/>
        <xdr:cNvSpPr txBox="1"/>
      </xdr:nvSpPr>
      <xdr:spPr>
        <a:xfrm>
          <a:off x="46863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103141</xdr:rowOff>
    </xdr:from>
    <xdr:ext cx="469744" cy="259045"/>
    <xdr:sp macro="" textlink="">
      <xdr:nvSpPr>
        <xdr:cNvPr id="59" name="議会費最大値テキスト"/>
        <xdr:cNvSpPr txBox="1"/>
      </xdr:nvSpPr>
      <xdr:spPr>
        <a:xfrm>
          <a:off x="4686300" y="490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156464</xdr:rowOff>
    </xdr:from>
    <xdr:to>
      <xdr:col>24</xdr:col>
      <xdr:colOff>152400</xdr:colOff>
      <xdr:row>29</xdr:row>
      <xdr:rowOff>156464</xdr:rowOff>
    </xdr:to>
    <xdr:cxnSp macro="">
      <xdr:nvCxnSpPr>
        <xdr:cNvPr id="60" name="直線コネクタ 59"/>
        <xdr:cNvCxnSpPr/>
      </xdr:nvCxnSpPr>
      <xdr:spPr>
        <a:xfrm>
          <a:off x="4546600" y="512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163322</xdr:rowOff>
    </xdr:from>
    <xdr:to>
      <xdr:col>24</xdr:col>
      <xdr:colOff>63500</xdr:colOff>
      <xdr:row>36</xdr:row>
      <xdr:rowOff>8636</xdr:rowOff>
    </xdr:to>
    <xdr:cxnSp macro="">
      <xdr:nvCxnSpPr>
        <xdr:cNvPr id="61" name="直線コネクタ 60"/>
        <xdr:cNvCxnSpPr/>
      </xdr:nvCxnSpPr>
      <xdr:spPr>
        <a:xfrm flipV="1">
          <a:off x="3797300" y="6164072"/>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13479</xdr:rowOff>
    </xdr:from>
    <xdr:ext cx="469744" cy="259045"/>
    <xdr:sp macro="" textlink="">
      <xdr:nvSpPr>
        <xdr:cNvPr id="62" name="議会費平均値テキスト"/>
        <xdr:cNvSpPr txBox="1"/>
      </xdr:nvSpPr>
      <xdr:spPr>
        <a:xfrm>
          <a:off x="4686300" y="56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162052</xdr:rowOff>
    </xdr:from>
    <xdr:to>
      <xdr:col>24</xdr:col>
      <xdr:colOff>114300</xdr:colOff>
      <xdr:row>34</xdr:row>
      <xdr:rowOff>92202</xdr:rowOff>
    </xdr:to>
    <xdr:sp macro="" textlink="">
      <xdr:nvSpPr>
        <xdr:cNvPr id="63" name="フローチャート: 判断 62"/>
        <xdr:cNvSpPr/>
      </xdr:nvSpPr>
      <xdr:spPr>
        <a:xfrm>
          <a:off x="45847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26924</xdr:rowOff>
    </xdr:from>
    <xdr:to>
      <xdr:col>19</xdr:col>
      <xdr:colOff>177800</xdr:colOff>
      <xdr:row>36</xdr:row>
      <xdr:rowOff>8636</xdr:rowOff>
    </xdr:to>
    <xdr:cxnSp macro="">
      <xdr:nvCxnSpPr>
        <xdr:cNvPr id="64" name="直線コネクタ 63"/>
        <xdr:cNvCxnSpPr/>
      </xdr:nvCxnSpPr>
      <xdr:spPr>
        <a:xfrm>
          <a:off x="2908300" y="5684774"/>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xdr:rowOff>
    </xdr:from>
    <xdr:to>
      <xdr:col>20</xdr:col>
      <xdr:colOff>38100</xdr:colOff>
      <xdr:row>34</xdr:row>
      <xdr:rowOff>112014</xdr:rowOff>
    </xdr:to>
    <xdr:sp macro="" textlink="">
      <xdr:nvSpPr>
        <xdr:cNvPr id="65" name="フローチャート: 判断 64"/>
        <xdr:cNvSpPr/>
      </xdr:nvSpPr>
      <xdr:spPr>
        <a:xfrm>
          <a:off x="3746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128541</xdr:rowOff>
    </xdr:from>
    <xdr:ext cx="469744" cy="259045"/>
    <xdr:sp macro="" textlink="">
      <xdr:nvSpPr>
        <xdr:cNvPr id="66" name="テキスト ボックス 65"/>
        <xdr:cNvSpPr txBox="1"/>
      </xdr:nvSpPr>
      <xdr:spPr>
        <a:xfrm>
          <a:off x="3562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88646</xdr:rowOff>
    </xdr:from>
    <xdr:to>
      <xdr:col>15</xdr:col>
      <xdr:colOff>50800</xdr:colOff>
      <xdr:row>33</xdr:row>
      <xdr:rowOff>26924</xdr:rowOff>
    </xdr:to>
    <xdr:cxnSp macro="">
      <xdr:nvCxnSpPr>
        <xdr:cNvPr id="67" name="直線コネクタ 66"/>
        <xdr:cNvCxnSpPr/>
      </xdr:nvCxnSpPr>
      <xdr:spPr>
        <a:xfrm>
          <a:off x="2019300" y="557504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24130</xdr:rowOff>
    </xdr:from>
    <xdr:to>
      <xdr:col>15</xdr:col>
      <xdr:colOff>101600</xdr:colOff>
      <xdr:row>33</xdr:row>
      <xdr:rowOff>125730</xdr:rowOff>
    </xdr:to>
    <xdr:sp macro="" textlink="">
      <xdr:nvSpPr>
        <xdr:cNvPr id="68" name="フローチャート: 判断 67"/>
        <xdr:cNvSpPr/>
      </xdr:nvSpPr>
      <xdr:spPr>
        <a:xfrm>
          <a:off x="2857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116857</xdr:rowOff>
    </xdr:from>
    <xdr:ext cx="469744" cy="259045"/>
    <xdr:sp macro="" textlink="">
      <xdr:nvSpPr>
        <xdr:cNvPr id="69" name="テキスト ボックス 68"/>
        <xdr:cNvSpPr txBox="1"/>
      </xdr:nvSpPr>
      <xdr:spPr>
        <a:xfrm>
          <a:off x="2673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88646</xdr:rowOff>
    </xdr:from>
    <xdr:to>
      <xdr:col>10</xdr:col>
      <xdr:colOff>114300</xdr:colOff>
      <xdr:row>33</xdr:row>
      <xdr:rowOff>106172</xdr:rowOff>
    </xdr:to>
    <xdr:cxnSp macro="">
      <xdr:nvCxnSpPr>
        <xdr:cNvPr id="70" name="直線コネクタ 69"/>
        <xdr:cNvCxnSpPr/>
      </xdr:nvCxnSpPr>
      <xdr:spPr>
        <a:xfrm flipV="1">
          <a:off x="1130300" y="5575046"/>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1270</xdr:rowOff>
    </xdr:from>
    <xdr:to>
      <xdr:col>10</xdr:col>
      <xdr:colOff>165100</xdr:colOff>
      <xdr:row>34</xdr:row>
      <xdr:rowOff>102870</xdr:rowOff>
    </xdr:to>
    <xdr:sp macro="" textlink="">
      <xdr:nvSpPr>
        <xdr:cNvPr id="71" name="フローチャート: 判断 70"/>
        <xdr:cNvSpPr/>
      </xdr:nvSpPr>
      <xdr:spPr>
        <a:xfrm>
          <a:off x="196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93997</xdr:rowOff>
    </xdr:from>
    <xdr:ext cx="469744" cy="259045"/>
    <xdr:sp macro="" textlink="">
      <xdr:nvSpPr>
        <xdr:cNvPr id="72" name="テキスト ボックス 71"/>
        <xdr:cNvSpPr txBox="1"/>
      </xdr:nvSpPr>
      <xdr:spPr>
        <a:xfrm>
          <a:off x="1784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112522</xdr:rowOff>
    </xdr:from>
    <xdr:to>
      <xdr:col>24</xdr:col>
      <xdr:colOff>114300</xdr:colOff>
      <xdr:row>36</xdr:row>
      <xdr:rowOff>42672</xdr:rowOff>
    </xdr:to>
    <xdr:sp macro="" textlink="">
      <xdr:nvSpPr>
        <xdr:cNvPr id="80" name="楕円 79"/>
        <xdr:cNvSpPr/>
      </xdr:nvSpPr>
      <xdr:spPr>
        <a:xfrm>
          <a:off x="45847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90949</xdr:rowOff>
    </xdr:from>
    <xdr:ext cx="469744" cy="259045"/>
    <xdr:sp macro="" textlink="">
      <xdr:nvSpPr>
        <xdr:cNvPr id="81" name="議会費該当値テキスト"/>
        <xdr:cNvSpPr txBox="1"/>
      </xdr:nvSpPr>
      <xdr:spPr>
        <a:xfrm>
          <a:off x="4686300"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129286</xdr:rowOff>
    </xdr:from>
    <xdr:to>
      <xdr:col>20</xdr:col>
      <xdr:colOff>38100</xdr:colOff>
      <xdr:row>36</xdr:row>
      <xdr:rowOff>59436</xdr:rowOff>
    </xdr:to>
    <xdr:sp macro="" textlink="">
      <xdr:nvSpPr>
        <xdr:cNvPr id="82" name="楕円 81"/>
        <xdr:cNvSpPr/>
      </xdr:nvSpPr>
      <xdr:spPr>
        <a:xfrm>
          <a:off x="3746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50563</xdr:rowOff>
    </xdr:from>
    <xdr:ext cx="469744" cy="259045"/>
    <xdr:sp macro="" textlink="">
      <xdr:nvSpPr>
        <xdr:cNvPr id="83" name="テキスト ボックス 82"/>
        <xdr:cNvSpPr txBox="1"/>
      </xdr:nvSpPr>
      <xdr:spPr>
        <a:xfrm>
          <a:off x="3562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147574</xdr:rowOff>
    </xdr:from>
    <xdr:to>
      <xdr:col>15</xdr:col>
      <xdr:colOff>101600</xdr:colOff>
      <xdr:row>33</xdr:row>
      <xdr:rowOff>77724</xdr:rowOff>
    </xdr:to>
    <xdr:sp macro="" textlink="">
      <xdr:nvSpPr>
        <xdr:cNvPr id="84" name="楕円 83"/>
        <xdr:cNvSpPr/>
      </xdr:nvSpPr>
      <xdr:spPr>
        <a:xfrm>
          <a:off x="2857500" y="56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94251</xdr:rowOff>
    </xdr:from>
    <xdr:ext cx="469744" cy="259045"/>
    <xdr:sp macro="" textlink="">
      <xdr:nvSpPr>
        <xdr:cNvPr id="85" name="テキスト ボックス 84"/>
        <xdr:cNvSpPr txBox="1"/>
      </xdr:nvSpPr>
      <xdr:spPr>
        <a:xfrm>
          <a:off x="2673428" y="5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37846</xdr:rowOff>
    </xdr:from>
    <xdr:to>
      <xdr:col>10</xdr:col>
      <xdr:colOff>165100</xdr:colOff>
      <xdr:row>32</xdr:row>
      <xdr:rowOff>139446</xdr:rowOff>
    </xdr:to>
    <xdr:sp macro="" textlink="">
      <xdr:nvSpPr>
        <xdr:cNvPr id="86" name="楕円 85"/>
        <xdr:cNvSpPr/>
      </xdr:nvSpPr>
      <xdr:spPr>
        <a:xfrm>
          <a:off x="1968500" y="55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155973</xdr:rowOff>
    </xdr:from>
    <xdr:ext cx="469744" cy="259045"/>
    <xdr:sp macro="" textlink="">
      <xdr:nvSpPr>
        <xdr:cNvPr id="87" name="テキスト ボックス 86"/>
        <xdr:cNvSpPr txBox="1"/>
      </xdr:nvSpPr>
      <xdr:spPr>
        <a:xfrm>
          <a:off x="1784428" y="52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55372</xdr:rowOff>
    </xdr:from>
    <xdr:to>
      <xdr:col>6</xdr:col>
      <xdr:colOff>38100</xdr:colOff>
      <xdr:row>33</xdr:row>
      <xdr:rowOff>156972</xdr:rowOff>
    </xdr:to>
    <xdr:sp macro="" textlink="">
      <xdr:nvSpPr>
        <xdr:cNvPr id="88" name="楕円 87"/>
        <xdr:cNvSpPr/>
      </xdr:nvSpPr>
      <xdr:spPr>
        <a:xfrm>
          <a:off x="1079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2049</xdr:rowOff>
    </xdr:from>
    <xdr:ext cx="469744" cy="259045"/>
    <xdr:sp macro="" textlink="">
      <xdr:nvSpPr>
        <xdr:cNvPr id="89" name="テキスト ボックス 88"/>
        <xdr:cNvSpPr txBox="1"/>
      </xdr:nvSpPr>
      <xdr:spPr>
        <a:xfrm>
          <a:off x="895428"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73961</xdr:rowOff>
    </xdr:from>
    <xdr:to>
      <xdr:col>24</xdr:col>
      <xdr:colOff>62865</xdr:colOff>
      <xdr:row>59</xdr:row>
      <xdr:rowOff>152175</xdr:rowOff>
    </xdr:to>
    <xdr:cxnSp macro="">
      <xdr:nvCxnSpPr>
        <xdr:cNvPr id="116" name="直線コネクタ 115"/>
        <xdr:cNvCxnSpPr/>
      </xdr:nvCxnSpPr>
      <xdr:spPr>
        <a:xfrm flipV="1">
          <a:off x="4633595" y="8646461"/>
          <a:ext cx="1270" cy="1621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156002</xdr:rowOff>
    </xdr:from>
    <xdr:ext cx="534377" cy="259045"/>
    <xdr:sp macro="" textlink="">
      <xdr:nvSpPr>
        <xdr:cNvPr id="117" name="総務費最小値テキスト"/>
        <xdr:cNvSpPr txBox="1"/>
      </xdr:nvSpPr>
      <xdr:spPr>
        <a:xfrm>
          <a:off x="4686300" y="102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152175</xdr:rowOff>
    </xdr:from>
    <xdr:to>
      <xdr:col>24</xdr:col>
      <xdr:colOff>152400</xdr:colOff>
      <xdr:row>59</xdr:row>
      <xdr:rowOff>152175</xdr:rowOff>
    </xdr:to>
    <xdr:cxnSp macro="">
      <xdr:nvCxnSpPr>
        <xdr:cNvPr id="118" name="直線コネクタ 117"/>
        <xdr:cNvCxnSpPr/>
      </xdr:nvCxnSpPr>
      <xdr:spPr>
        <a:xfrm>
          <a:off x="4546600" y="1026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20638</xdr:rowOff>
    </xdr:from>
    <xdr:ext cx="534377" cy="259045"/>
    <xdr:sp macro="" textlink="">
      <xdr:nvSpPr>
        <xdr:cNvPr id="119" name="総務費最大値テキスト"/>
        <xdr:cNvSpPr txBox="1"/>
      </xdr:nvSpPr>
      <xdr:spPr>
        <a:xfrm>
          <a:off x="4686300" y="8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73961</xdr:rowOff>
    </xdr:from>
    <xdr:to>
      <xdr:col>24</xdr:col>
      <xdr:colOff>152400</xdr:colOff>
      <xdr:row>50</xdr:row>
      <xdr:rowOff>73961</xdr:rowOff>
    </xdr:to>
    <xdr:cxnSp macro="">
      <xdr:nvCxnSpPr>
        <xdr:cNvPr id="120" name="直線コネクタ 119"/>
        <xdr:cNvCxnSpPr/>
      </xdr:nvCxnSpPr>
      <xdr:spPr>
        <a:xfrm>
          <a:off x="4546600" y="864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18901</xdr:rowOff>
    </xdr:from>
    <xdr:to>
      <xdr:col>24</xdr:col>
      <xdr:colOff>63500</xdr:colOff>
      <xdr:row>56</xdr:row>
      <xdr:rowOff>74647</xdr:rowOff>
    </xdr:to>
    <xdr:cxnSp macro="">
      <xdr:nvCxnSpPr>
        <xdr:cNvPr id="121" name="直線コネクタ 120"/>
        <xdr:cNvCxnSpPr/>
      </xdr:nvCxnSpPr>
      <xdr:spPr>
        <a:xfrm>
          <a:off x="3797300" y="8934301"/>
          <a:ext cx="838200" cy="7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67560</xdr:rowOff>
    </xdr:from>
    <xdr:ext cx="534377" cy="259045"/>
    <xdr:sp macro="" textlink="">
      <xdr:nvSpPr>
        <xdr:cNvPr id="122" name="総務費平均値テキスト"/>
        <xdr:cNvSpPr txBox="1"/>
      </xdr:nvSpPr>
      <xdr:spPr>
        <a:xfrm>
          <a:off x="4686300" y="932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44683</xdr:rowOff>
    </xdr:from>
    <xdr:to>
      <xdr:col>24</xdr:col>
      <xdr:colOff>114300</xdr:colOff>
      <xdr:row>55</xdr:row>
      <xdr:rowOff>146283</xdr:rowOff>
    </xdr:to>
    <xdr:sp macro="" textlink="">
      <xdr:nvSpPr>
        <xdr:cNvPr id="123" name="フローチャート: 判断 122"/>
        <xdr:cNvSpPr/>
      </xdr:nvSpPr>
      <xdr:spPr>
        <a:xfrm>
          <a:off x="45847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18901</xdr:rowOff>
    </xdr:from>
    <xdr:to>
      <xdr:col>19</xdr:col>
      <xdr:colOff>177800</xdr:colOff>
      <xdr:row>55</xdr:row>
      <xdr:rowOff>92086</xdr:rowOff>
    </xdr:to>
    <xdr:cxnSp macro="">
      <xdr:nvCxnSpPr>
        <xdr:cNvPr id="124" name="直線コネクタ 123"/>
        <xdr:cNvCxnSpPr/>
      </xdr:nvCxnSpPr>
      <xdr:spPr>
        <a:xfrm flipV="1">
          <a:off x="2908300" y="8934301"/>
          <a:ext cx="889000" cy="5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79560</xdr:rowOff>
    </xdr:from>
    <xdr:to>
      <xdr:col>20</xdr:col>
      <xdr:colOff>38100</xdr:colOff>
      <xdr:row>54</xdr:row>
      <xdr:rowOff>9710</xdr:rowOff>
    </xdr:to>
    <xdr:sp macro="" textlink="">
      <xdr:nvSpPr>
        <xdr:cNvPr id="125" name="フローチャート: 判断 124"/>
        <xdr:cNvSpPr/>
      </xdr:nvSpPr>
      <xdr:spPr>
        <a:xfrm>
          <a:off x="3746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837</xdr:rowOff>
    </xdr:from>
    <xdr:ext cx="534377" cy="259045"/>
    <xdr:sp macro="" textlink="">
      <xdr:nvSpPr>
        <xdr:cNvPr id="126" name="テキスト ボックス 125"/>
        <xdr:cNvSpPr txBox="1"/>
      </xdr:nvSpPr>
      <xdr:spPr>
        <a:xfrm>
          <a:off x="3530111" y="92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92086</xdr:rowOff>
    </xdr:from>
    <xdr:to>
      <xdr:col>15</xdr:col>
      <xdr:colOff>50800</xdr:colOff>
      <xdr:row>57</xdr:row>
      <xdr:rowOff>20926</xdr:rowOff>
    </xdr:to>
    <xdr:cxnSp macro="">
      <xdr:nvCxnSpPr>
        <xdr:cNvPr id="127" name="直線コネクタ 126"/>
        <xdr:cNvCxnSpPr/>
      </xdr:nvCxnSpPr>
      <xdr:spPr>
        <a:xfrm flipV="1">
          <a:off x="2019300" y="9521836"/>
          <a:ext cx="889000" cy="27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54708</xdr:rowOff>
    </xdr:from>
    <xdr:to>
      <xdr:col>15</xdr:col>
      <xdr:colOff>101600</xdr:colOff>
      <xdr:row>53</xdr:row>
      <xdr:rowOff>156308</xdr:rowOff>
    </xdr:to>
    <xdr:sp macro="" textlink="">
      <xdr:nvSpPr>
        <xdr:cNvPr id="128" name="フローチャート: 判断 127"/>
        <xdr:cNvSpPr/>
      </xdr:nvSpPr>
      <xdr:spPr>
        <a:xfrm>
          <a:off x="2857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1385</xdr:rowOff>
    </xdr:from>
    <xdr:ext cx="534377" cy="259045"/>
    <xdr:sp macro="" textlink="">
      <xdr:nvSpPr>
        <xdr:cNvPr id="129" name="テキスト ボックス 128"/>
        <xdr:cNvSpPr txBox="1"/>
      </xdr:nvSpPr>
      <xdr:spPr>
        <a:xfrm>
          <a:off x="2641111" y="8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9790</xdr:rowOff>
    </xdr:from>
    <xdr:to>
      <xdr:col>10</xdr:col>
      <xdr:colOff>114300</xdr:colOff>
      <xdr:row>57</xdr:row>
      <xdr:rowOff>20926</xdr:rowOff>
    </xdr:to>
    <xdr:cxnSp macro="">
      <xdr:nvCxnSpPr>
        <xdr:cNvPr id="130" name="直線コネクタ 129"/>
        <xdr:cNvCxnSpPr/>
      </xdr:nvCxnSpPr>
      <xdr:spPr>
        <a:xfrm>
          <a:off x="1130300" y="9096640"/>
          <a:ext cx="889000" cy="69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149447</xdr:rowOff>
    </xdr:from>
    <xdr:to>
      <xdr:col>10</xdr:col>
      <xdr:colOff>165100</xdr:colOff>
      <xdr:row>55</xdr:row>
      <xdr:rowOff>79597</xdr:rowOff>
    </xdr:to>
    <xdr:sp macro="" textlink="">
      <xdr:nvSpPr>
        <xdr:cNvPr id="131" name="フローチャート: 判断 130"/>
        <xdr:cNvSpPr/>
      </xdr:nvSpPr>
      <xdr:spPr>
        <a:xfrm>
          <a:off x="1968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96124</xdr:rowOff>
    </xdr:from>
    <xdr:ext cx="534377" cy="259045"/>
    <xdr:sp macro="" textlink="">
      <xdr:nvSpPr>
        <xdr:cNvPr id="132" name="テキスト ボックス 131"/>
        <xdr:cNvSpPr txBox="1"/>
      </xdr:nvSpPr>
      <xdr:spPr>
        <a:xfrm>
          <a:off x="1752111" y="91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48209</xdr:rowOff>
    </xdr:from>
    <xdr:to>
      <xdr:col>6</xdr:col>
      <xdr:colOff>38100</xdr:colOff>
      <xdr:row>54</xdr:row>
      <xdr:rowOff>149809</xdr:rowOff>
    </xdr:to>
    <xdr:sp macro="" textlink="">
      <xdr:nvSpPr>
        <xdr:cNvPr id="133" name="フローチャート: 判断 132"/>
        <xdr:cNvSpPr/>
      </xdr:nvSpPr>
      <xdr:spPr>
        <a:xfrm>
          <a:off x="1079500" y="93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140936</xdr:rowOff>
    </xdr:from>
    <xdr:ext cx="534377" cy="259045"/>
    <xdr:sp macro="" textlink="">
      <xdr:nvSpPr>
        <xdr:cNvPr id="134" name="テキスト ボックス 133"/>
        <xdr:cNvSpPr txBox="1"/>
      </xdr:nvSpPr>
      <xdr:spPr>
        <a:xfrm>
          <a:off x="863111" y="93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23847</xdr:rowOff>
    </xdr:from>
    <xdr:to>
      <xdr:col>24</xdr:col>
      <xdr:colOff>114300</xdr:colOff>
      <xdr:row>56</xdr:row>
      <xdr:rowOff>125447</xdr:rowOff>
    </xdr:to>
    <xdr:sp macro="" textlink="">
      <xdr:nvSpPr>
        <xdr:cNvPr id="140" name="楕円 139"/>
        <xdr:cNvSpPr/>
      </xdr:nvSpPr>
      <xdr:spPr>
        <a:xfrm>
          <a:off x="4584700" y="9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2274</xdr:rowOff>
    </xdr:from>
    <xdr:ext cx="534377" cy="259045"/>
    <xdr:sp macro="" textlink="">
      <xdr:nvSpPr>
        <xdr:cNvPr id="141" name="総務費該当値テキスト"/>
        <xdr:cNvSpPr txBox="1"/>
      </xdr:nvSpPr>
      <xdr:spPr>
        <a:xfrm>
          <a:off x="4686300" y="96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139551</xdr:rowOff>
    </xdr:from>
    <xdr:to>
      <xdr:col>20</xdr:col>
      <xdr:colOff>38100</xdr:colOff>
      <xdr:row>52</xdr:row>
      <xdr:rowOff>69701</xdr:rowOff>
    </xdr:to>
    <xdr:sp macro="" textlink="">
      <xdr:nvSpPr>
        <xdr:cNvPr id="142" name="楕円 141"/>
        <xdr:cNvSpPr/>
      </xdr:nvSpPr>
      <xdr:spPr>
        <a:xfrm>
          <a:off x="3746500" y="88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86228</xdr:rowOff>
    </xdr:from>
    <xdr:ext cx="534377" cy="259045"/>
    <xdr:sp macro="" textlink="">
      <xdr:nvSpPr>
        <xdr:cNvPr id="143" name="テキスト ボックス 142"/>
        <xdr:cNvSpPr txBox="1"/>
      </xdr:nvSpPr>
      <xdr:spPr>
        <a:xfrm>
          <a:off x="3530111" y="86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41286</xdr:rowOff>
    </xdr:from>
    <xdr:to>
      <xdr:col>15</xdr:col>
      <xdr:colOff>101600</xdr:colOff>
      <xdr:row>55</xdr:row>
      <xdr:rowOff>142886</xdr:rowOff>
    </xdr:to>
    <xdr:sp macro="" textlink="">
      <xdr:nvSpPr>
        <xdr:cNvPr id="144" name="楕円 143"/>
        <xdr:cNvSpPr/>
      </xdr:nvSpPr>
      <xdr:spPr>
        <a:xfrm>
          <a:off x="2857500" y="94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134013</xdr:rowOff>
    </xdr:from>
    <xdr:ext cx="534377" cy="259045"/>
    <xdr:sp macro="" textlink="">
      <xdr:nvSpPr>
        <xdr:cNvPr id="145" name="テキスト ボックス 144"/>
        <xdr:cNvSpPr txBox="1"/>
      </xdr:nvSpPr>
      <xdr:spPr>
        <a:xfrm>
          <a:off x="2641111" y="95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141576</xdr:rowOff>
    </xdr:from>
    <xdr:to>
      <xdr:col>10</xdr:col>
      <xdr:colOff>165100</xdr:colOff>
      <xdr:row>57</xdr:row>
      <xdr:rowOff>71726</xdr:rowOff>
    </xdr:to>
    <xdr:sp macro="" textlink="">
      <xdr:nvSpPr>
        <xdr:cNvPr id="146" name="楕円 145"/>
        <xdr:cNvSpPr/>
      </xdr:nvSpPr>
      <xdr:spPr>
        <a:xfrm>
          <a:off x="1968500" y="97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62853</xdr:rowOff>
    </xdr:from>
    <xdr:ext cx="534377" cy="259045"/>
    <xdr:sp macro="" textlink="">
      <xdr:nvSpPr>
        <xdr:cNvPr id="147" name="テキスト ボックス 146"/>
        <xdr:cNvSpPr txBox="1"/>
      </xdr:nvSpPr>
      <xdr:spPr>
        <a:xfrm>
          <a:off x="1752111" y="98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130440</xdr:rowOff>
    </xdr:from>
    <xdr:to>
      <xdr:col>6</xdr:col>
      <xdr:colOff>38100</xdr:colOff>
      <xdr:row>53</xdr:row>
      <xdr:rowOff>60590</xdr:rowOff>
    </xdr:to>
    <xdr:sp macro="" textlink="">
      <xdr:nvSpPr>
        <xdr:cNvPr id="148" name="楕円 147"/>
        <xdr:cNvSpPr/>
      </xdr:nvSpPr>
      <xdr:spPr>
        <a:xfrm>
          <a:off x="1079500" y="9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77117</xdr:rowOff>
    </xdr:from>
    <xdr:ext cx="534377" cy="259045"/>
    <xdr:sp macro="" textlink="">
      <xdr:nvSpPr>
        <xdr:cNvPr id="149" name="テキスト ボックス 148"/>
        <xdr:cNvSpPr txBox="1"/>
      </xdr:nvSpPr>
      <xdr:spPr>
        <a:xfrm>
          <a:off x="863111" y="88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27663</xdr:rowOff>
    </xdr:from>
    <xdr:to>
      <xdr:col>24</xdr:col>
      <xdr:colOff>62865</xdr:colOff>
      <xdr:row>78</xdr:row>
      <xdr:rowOff>37511</xdr:rowOff>
    </xdr:to>
    <xdr:cxnSp macro="">
      <xdr:nvCxnSpPr>
        <xdr:cNvPr id="172" name="直線コネクタ 171"/>
        <xdr:cNvCxnSpPr/>
      </xdr:nvCxnSpPr>
      <xdr:spPr>
        <a:xfrm flipV="1">
          <a:off x="4633595" y="12372063"/>
          <a:ext cx="1270" cy="10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41338</xdr:rowOff>
    </xdr:from>
    <xdr:ext cx="599010" cy="259045"/>
    <xdr:sp macro="" textlink="">
      <xdr:nvSpPr>
        <xdr:cNvPr id="173" name="民生費最小値テキスト"/>
        <xdr:cNvSpPr txBox="1"/>
      </xdr:nvSpPr>
      <xdr:spPr>
        <a:xfrm>
          <a:off x="4686300" y="134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37511</xdr:rowOff>
    </xdr:from>
    <xdr:to>
      <xdr:col>24</xdr:col>
      <xdr:colOff>152400</xdr:colOff>
      <xdr:row>78</xdr:row>
      <xdr:rowOff>37511</xdr:rowOff>
    </xdr:to>
    <xdr:cxnSp macro="">
      <xdr:nvCxnSpPr>
        <xdr:cNvPr id="174" name="直線コネクタ 173"/>
        <xdr:cNvCxnSpPr/>
      </xdr:nvCxnSpPr>
      <xdr:spPr>
        <a:xfrm>
          <a:off x="4546600" y="1341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145790</xdr:rowOff>
    </xdr:from>
    <xdr:ext cx="599010" cy="259045"/>
    <xdr:sp macro="" textlink="">
      <xdr:nvSpPr>
        <xdr:cNvPr id="175" name="民生費最大値テキスト"/>
        <xdr:cNvSpPr txBox="1"/>
      </xdr:nvSpPr>
      <xdr:spPr>
        <a:xfrm>
          <a:off x="4686300" y="121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27663</xdr:rowOff>
    </xdr:from>
    <xdr:to>
      <xdr:col>24</xdr:col>
      <xdr:colOff>152400</xdr:colOff>
      <xdr:row>72</xdr:row>
      <xdr:rowOff>27663</xdr:rowOff>
    </xdr:to>
    <xdr:cxnSp macro="">
      <xdr:nvCxnSpPr>
        <xdr:cNvPr id="176" name="直線コネクタ 175"/>
        <xdr:cNvCxnSpPr/>
      </xdr:nvCxnSpPr>
      <xdr:spPr>
        <a:xfrm>
          <a:off x="4546600" y="1237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7048</xdr:rowOff>
    </xdr:from>
    <xdr:to>
      <xdr:col>24</xdr:col>
      <xdr:colOff>63500</xdr:colOff>
      <xdr:row>78</xdr:row>
      <xdr:rowOff>15168</xdr:rowOff>
    </xdr:to>
    <xdr:cxnSp macro="">
      <xdr:nvCxnSpPr>
        <xdr:cNvPr id="177" name="直線コネクタ 176"/>
        <xdr:cNvCxnSpPr/>
      </xdr:nvCxnSpPr>
      <xdr:spPr>
        <a:xfrm flipV="1">
          <a:off x="3797300" y="13380148"/>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36518</xdr:rowOff>
    </xdr:from>
    <xdr:ext cx="599010" cy="259045"/>
    <xdr:sp macro="" textlink="">
      <xdr:nvSpPr>
        <xdr:cNvPr id="178" name="民生費平均値テキスト"/>
        <xdr:cNvSpPr txBox="1"/>
      </xdr:nvSpPr>
      <xdr:spPr>
        <a:xfrm>
          <a:off x="4686300" y="13066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179" name="フローチャート: 判断 178"/>
        <xdr:cNvSpPr/>
      </xdr:nvSpPr>
      <xdr:spPr>
        <a:xfrm>
          <a:off x="45847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15168</xdr:rowOff>
    </xdr:from>
    <xdr:to>
      <xdr:col>19</xdr:col>
      <xdr:colOff>177800</xdr:colOff>
      <xdr:row>78</xdr:row>
      <xdr:rowOff>50354</xdr:rowOff>
    </xdr:to>
    <xdr:cxnSp macro="">
      <xdr:nvCxnSpPr>
        <xdr:cNvPr id="180" name="直線コネクタ 179"/>
        <xdr:cNvCxnSpPr/>
      </xdr:nvCxnSpPr>
      <xdr:spPr>
        <a:xfrm flipV="1">
          <a:off x="2908300" y="13388268"/>
          <a:ext cx="889000" cy="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171360</xdr:rowOff>
    </xdr:from>
    <xdr:to>
      <xdr:col>20</xdr:col>
      <xdr:colOff>38100</xdr:colOff>
      <xdr:row>77</xdr:row>
      <xdr:rowOff>101510</xdr:rowOff>
    </xdr:to>
    <xdr:sp macro="" textlink="">
      <xdr:nvSpPr>
        <xdr:cNvPr id="181" name="フローチャート: 判断 180"/>
        <xdr:cNvSpPr/>
      </xdr:nvSpPr>
      <xdr:spPr>
        <a:xfrm>
          <a:off x="3746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118037</xdr:rowOff>
    </xdr:from>
    <xdr:ext cx="599010" cy="259045"/>
    <xdr:sp macro="" textlink="">
      <xdr:nvSpPr>
        <xdr:cNvPr id="182" name="テキスト ボックス 181"/>
        <xdr:cNvSpPr txBox="1"/>
      </xdr:nvSpPr>
      <xdr:spPr>
        <a:xfrm>
          <a:off x="3497795" y="129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50354</xdr:rowOff>
    </xdr:from>
    <xdr:to>
      <xdr:col>15</xdr:col>
      <xdr:colOff>50800</xdr:colOff>
      <xdr:row>78</xdr:row>
      <xdr:rowOff>87703</xdr:rowOff>
    </xdr:to>
    <xdr:cxnSp macro="">
      <xdr:nvCxnSpPr>
        <xdr:cNvPr id="183" name="直線コネクタ 182"/>
        <xdr:cNvCxnSpPr/>
      </xdr:nvCxnSpPr>
      <xdr:spPr>
        <a:xfrm flipV="1">
          <a:off x="2019300" y="13423454"/>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84" name="フローチャート: 判断 183"/>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130598</xdr:rowOff>
    </xdr:from>
    <xdr:ext cx="599010" cy="259045"/>
    <xdr:sp macro="" textlink="">
      <xdr:nvSpPr>
        <xdr:cNvPr id="185" name="テキスト ボックス 184"/>
        <xdr:cNvSpPr txBox="1"/>
      </xdr:nvSpPr>
      <xdr:spPr>
        <a:xfrm>
          <a:off x="2608795"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87703</xdr:rowOff>
    </xdr:from>
    <xdr:to>
      <xdr:col>10</xdr:col>
      <xdr:colOff>114300</xdr:colOff>
      <xdr:row>78</xdr:row>
      <xdr:rowOff>127845</xdr:rowOff>
    </xdr:to>
    <xdr:cxnSp macro="">
      <xdr:nvCxnSpPr>
        <xdr:cNvPr id="186" name="直線コネクタ 185"/>
        <xdr:cNvCxnSpPr/>
      </xdr:nvCxnSpPr>
      <xdr:spPr>
        <a:xfrm flipV="1">
          <a:off x="1130300" y="13460803"/>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7" name="フローチャート: 判断 186"/>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8" name="テキスト ボックス 187"/>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9" name="フローチャート: 判断 188"/>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90" name="テキスト ボックス 189"/>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127698</xdr:rowOff>
    </xdr:from>
    <xdr:to>
      <xdr:col>24</xdr:col>
      <xdr:colOff>114300</xdr:colOff>
      <xdr:row>78</xdr:row>
      <xdr:rowOff>57848</xdr:rowOff>
    </xdr:to>
    <xdr:sp macro="" textlink="">
      <xdr:nvSpPr>
        <xdr:cNvPr id="196" name="楕円 195"/>
        <xdr:cNvSpPr/>
      </xdr:nvSpPr>
      <xdr:spPr>
        <a:xfrm>
          <a:off x="4584700" y="133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42625</xdr:rowOff>
    </xdr:from>
    <xdr:ext cx="599010" cy="259045"/>
    <xdr:sp macro="" textlink="">
      <xdr:nvSpPr>
        <xdr:cNvPr id="197" name="民生費該当値テキスト"/>
        <xdr:cNvSpPr txBox="1"/>
      </xdr:nvSpPr>
      <xdr:spPr>
        <a:xfrm>
          <a:off x="4686300" y="1324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135818</xdr:rowOff>
    </xdr:from>
    <xdr:to>
      <xdr:col>20</xdr:col>
      <xdr:colOff>38100</xdr:colOff>
      <xdr:row>78</xdr:row>
      <xdr:rowOff>65968</xdr:rowOff>
    </xdr:to>
    <xdr:sp macro="" textlink="">
      <xdr:nvSpPr>
        <xdr:cNvPr id="198" name="楕円 197"/>
        <xdr:cNvSpPr/>
      </xdr:nvSpPr>
      <xdr:spPr>
        <a:xfrm>
          <a:off x="3746500" y="133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57095</xdr:rowOff>
    </xdr:from>
    <xdr:ext cx="599010" cy="259045"/>
    <xdr:sp macro="" textlink="">
      <xdr:nvSpPr>
        <xdr:cNvPr id="199" name="テキスト ボックス 198"/>
        <xdr:cNvSpPr txBox="1"/>
      </xdr:nvSpPr>
      <xdr:spPr>
        <a:xfrm>
          <a:off x="3497795" y="1343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171004</xdr:rowOff>
    </xdr:from>
    <xdr:to>
      <xdr:col>15</xdr:col>
      <xdr:colOff>101600</xdr:colOff>
      <xdr:row>78</xdr:row>
      <xdr:rowOff>101154</xdr:rowOff>
    </xdr:to>
    <xdr:sp macro="" textlink="">
      <xdr:nvSpPr>
        <xdr:cNvPr id="200" name="楕円 199"/>
        <xdr:cNvSpPr/>
      </xdr:nvSpPr>
      <xdr:spPr>
        <a:xfrm>
          <a:off x="2857500" y="133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92281</xdr:rowOff>
    </xdr:from>
    <xdr:ext cx="599010" cy="259045"/>
    <xdr:sp macro="" textlink="">
      <xdr:nvSpPr>
        <xdr:cNvPr id="201" name="テキスト ボックス 200"/>
        <xdr:cNvSpPr txBox="1"/>
      </xdr:nvSpPr>
      <xdr:spPr>
        <a:xfrm>
          <a:off x="2608795" y="1346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36903</xdr:rowOff>
    </xdr:from>
    <xdr:to>
      <xdr:col>10</xdr:col>
      <xdr:colOff>165100</xdr:colOff>
      <xdr:row>78</xdr:row>
      <xdr:rowOff>138503</xdr:rowOff>
    </xdr:to>
    <xdr:sp macro="" textlink="">
      <xdr:nvSpPr>
        <xdr:cNvPr id="202" name="楕円 201"/>
        <xdr:cNvSpPr/>
      </xdr:nvSpPr>
      <xdr:spPr>
        <a:xfrm>
          <a:off x="1968500" y="134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129630</xdr:rowOff>
    </xdr:from>
    <xdr:ext cx="599010" cy="259045"/>
    <xdr:sp macro="" textlink="">
      <xdr:nvSpPr>
        <xdr:cNvPr id="203" name="テキスト ボックス 202"/>
        <xdr:cNvSpPr txBox="1"/>
      </xdr:nvSpPr>
      <xdr:spPr>
        <a:xfrm>
          <a:off x="1719795" y="1350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77045</xdr:rowOff>
    </xdr:from>
    <xdr:to>
      <xdr:col>6</xdr:col>
      <xdr:colOff>38100</xdr:colOff>
      <xdr:row>79</xdr:row>
      <xdr:rowOff>7195</xdr:rowOff>
    </xdr:to>
    <xdr:sp macro="" textlink="">
      <xdr:nvSpPr>
        <xdr:cNvPr id="204" name="楕円 203"/>
        <xdr:cNvSpPr/>
      </xdr:nvSpPr>
      <xdr:spPr>
        <a:xfrm>
          <a:off x="1079500" y="13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169772</xdr:rowOff>
    </xdr:from>
    <xdr:ext cx="599010" cy="259045"/>
    <xdr:sp macro="" textlink="">
      <xdr:nvSpPr>
        <xdr:cNvPr id="205" name="テキスト ボックス 204"/>
        <xdr:cNvSpPr txBox="1"/>
      </xdr:nvSpPr>
      <xdr:spPr>
        <a:xfrm>
          <a:off x="830795" y="1354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8522</xdr:rowOff>
    </xdr:from>
    <xdr:to>
      <xdr:col>24</xdr:col>
      <xdr:colOff>62865</xdr:colOff>
      <xdr:row>98</xdr:row>
      <xdr:rowOff>149110</xdr:rowOff>
    </xdr:to>
    <xdr:cxnSp macro="">
      <xdr:nvCxnSpPr>
        <xdr:cNvPr id="230" name="直線コネクタ 229"/>
        <xdr:cNvCxnSpPr/>
      </xdr:nvCxnSpPr>
      <xdr:spPr>
        <a:xfrm flipV="1">
          <a:off x="4633595" y="15439022"/>
          <a:ext cx="1270" cy="151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152937</xdr:rowOff>
    </xdr:from>
    <xdr:ext cx="534377" cy="259045"/>
    <xdr:sp macro="" textlink="">
      <xdr:nvSpPr>
        <xdr:cNvPr id="231" name="衛生費最小値テキスト"/>
        <xdr:cNvSpPr txBox="1"/>
      </xdr:nvSpPr>
      <xdr:spPr>
        <a:xfrm>
          <a:off x="4686300" y="16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149110</xdr:rowOff>
    </xdr:from>
    <xdr:to>
      <xdr:col>24</xdr:col>
      <xdr:colOff>152400</xdr:colOff>
      <xdr:row>98</xdr:row>
      <xdr:rowOff>149110</xdr:rowOff>
    </xdr:to>
    <xdr:cxnSp macro="">
      <xdr:nvCxnSpPr>
        <xdr:cNvPr id="232" name="直線コネクタ 231"/>
        <xdr:cNvCxnSpPr/>
      </xdr:nvCxnSpPr>
      <xdr:spPr>
        <a:xfrm>
          <a:off x="4546600" y="16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126649</xdr:rowOff>
    </xdr:from>
    <xdr:ext cx="534377" cy="259045"/>
    <xdr:sp macro="" textlink="">
      <xdr:nvSpPr>
        <xdr:cNvPr id="233" name="衛生費最大値テキスト"/>
        <xdr:cNvSpPr txBox="1"/>
      </xdr:nvSpPr>
      <xdr:spPr>
        <a:xfrm>
          <a:off x="4686300" y="152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8522</xdr:rowOff>
    </xdr:from>
    <xdr:to>
      <xdr:col>24</xdr:col>
      <xdr:colOff>152400</xdr:colOff>
      <xdr:row>90</xdr:row>
      <xdr:rowOff>8522</xdr:rowOff>
    </xdr:to>
    <xdr:cxnSp macro="">
      <xdr:nvCxnSpPr>
        <xdr:cNvPr id="234" name="直線コネクタ 233"/>
        <xdr:cNvCxnSpPr/>
      </xdr:nvCxnSpPr>
      <xdr:spPr>
        <a:xfrm>
          <a:off x="4546600" y="1543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139281</xdr:rowOff>
    </xdr:from>
    <xdr:to>
      <xdr:col>24</xdr:col>
      <xdr:colOff>63500</xdr:colOff>
      <xdr:row>96</xdr:row>
      <xdr:rowOff>152502</xdr:rowOff>
    </xdr:to>
    <xdr:cxnSp macro="">
      <xdr:nvCxnSpPr>
        <xdr:cNvPr id="235" name="直線コネクタ 234"/>
        <xdr:cNvCxnSpPr/>
      </xdr:nvCxnSpPr>
      <xdr:spPr>
        <a:xfrm>
          <a:off x="3797300" y="16427031"/>
          <a:ext cx="838200" cy="18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18012</xdr:rowOff>
    </xdr:from>
    <xdr:ext cx="534377" cy="259045"/>
    <xdr:sp macro="" textlink="">
      <xdr:nvSpPr>
        <xdr:cNvPr id="236" name="衛生費平均値テキスト"/>
        <xdr:cNvSpPr txBox="1"/>
      </xdr:nvSpPr>
      <xdr:spPr>
        <a:xfrm>
          <a:off x="4686300" y="16134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37" name="フローチャート: 判断 236"/>
        <xdr:cNvSpPr/>
      </xdr:nvSpPr>
      <xdr:spPr>
        <a:xfrm>
          <a:off x="4584700" y="1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139281</xdr:rowOff>
    </xdr:from>
    <xdr:to>
      <xdr:col>19</xdr:col>
      <xdr:colOff>177800</xdr:colOff>
      <xdr:row>97</xdr:row>
      <xdr:rowOff>66281</xdr:rowOff>
    </xdr:to>
    <xdr:cxnSp macro="">
      <xdr:nvCxnSpPr>
        <xdr:cNvPr id="238" name="直線コネクタ 237"/>
        <xdr:cNvCxnSpPr/>
      </xdr:nvCxnSpPr>
      <xdr:spPr>
        <a:xfrm flipV="1">
          <a:off x="2908300" y="16427031"/>
          <a:ext cx="889000" cy="2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160871</xdr:rowOff>
    </xdr:from>
    <xdr:to>
      <xdr:col>20</xdr:col>
      <xdr:colOff>38100</xdr:colOff>
      <xdr:row>94</xdr:row>
      <xdr:rowOff>91021</xdr:rowOff>
    </xdr:to>
    <xdr:sp macro="" textlink="">
      <xdr:nvSpPr>
        <xdr:cNvPr id="239" name="フローチャート: 判断 238"/>
        <xdr:cNvSpPr/>
      </xdr:nvSpPr>
      <xdr:spPr>
        <a:xfrm>
          <a:off x="3746500" y="161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107548</xdr:rowOff>
    </xdr:from>
    <xdr:ext cx="534377" cy="259045"/>
    <xdr:sp macro="" textlink="">
      <xdr:nvSpPr>
        <xdr:cNvPr id="240" name="テキスト ボックス 239"/>
        <xdr:cNvSpPr txBox="1"/>
      </xdr:nvSpPr>
      <xdr:spPr>
        <a:xfrm>
          <a:off x="3530111" y="158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66281</xdr:rowOff>
    </xdr:from>
    <xdr:to>
      <xdr:col>15</xdr:col>
      <xdr:colOff>50800</xdr:colOff>
      <xdr:row>97</xdr:row>
      <xdr:rowOff>167436</xdr:rowOff>
    </xdr:to>
    <xdr:cxnSp macro="">
      <xdr:nvCxnSpPr>
        <xdr:cNvPr id="241" name="直線コネクタ 240"/>
        <xdr:cNvCxnSpPr/>
      </xdr:nvCxnSpPr>
      <xdr:spPr>
        <a:xfrm flipV="1">
          <a:off x="2019300" y="16696931"/>
          <a:ext cx="8890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61582</xdr:rowOff>
    </xdr:from>
    <xdr:to>
      <xdr:col>15</xdr:col>
      <xdr:colOff>101600</xdr:colOff>
      <xdr:row>94</xdr:row>
      <xdr:rowOff>163182</xdr:rowOff>
    </xdr:to>
    <xdr:sp macro="" textlink="">
      <xdr:nvSpPr>
        <xdr:cNvPr id="242" name="フローチャート: 判断 241"/>
        <xdr:cNvSpPr/>
      </xdr:nvSpPr>
      <xdr:spPr>
        <a:xfrm>
          <a:off x="2857500" y="161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8259</xdr:rowOff>
    </xdr:from>
    <xdr:ext cx="534377" cy="259045"/>
    <xdr:sp macro="" textlink="">
      <xdr:nvSpPr>
        <xdr:cNvPr id="243" name="テキスト ボックス 242"/>
        <xdr:cNvSpPr txBox="1"/>
      </xdr:nvSpPr>
      <xdr:spPr>
        <a:xfrm>
          <a:off x="2641111" y="159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116993</xdr:rowOff>
    </xdr:from>
    <xdr:to>
      <xdr:col>10</xdr:col>
      <xdr:colOff>114300</xdr:colOff>
      <xdr:row>97</xdr:row>
      <xdr:rowOff>167436</xdr:rowOff>
    </xdr:to>
    <xdr:cxnSp macro="">
      <xdr:nvCxnSpPr>
        <xdr:cNvPr id="244" name="直線コネクタ 243"/>
        <xdr:cNvCxnSpPr/>
      </xdr:nvCxnSpPr>
      <xdr:spPr>
        <a:xfrm>
          <a:off x="1130300" y="15890393"/>
          <a:ext cx="889000" cy="90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7595</xdr:rowOff>
    </xdr:from>
    <xdr:to>
      <xdr:col>10</xdr:col>
      <xdr:colOff>165100</xdr:colOff>
      <xdr:row>95</xdr:row>
      <xdr:rowOff>109195</xdr:rowOff>
    </xdr:to>
    <xdr:sp macro="" textlink="">
      <xdr:nvSpPr>
        <xdr:cNvPr id="245" name="フローチャート: 判断 244"/>
        <xdr:cNvSpPr/>
      </xdr:nvSpPr>
      <xdr:spPr>
        <a:xfrm>
          <a:off x="1968500" y="162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125722</xdr:rowOff>
    </xdr:from>
    <xdr:ext cx="534377" cy="259045"/>
    <xdr:sp macro="" textlink="">
      <xdr:nvSpPr>
        <xdr:cNvPr id="246" name="テキスト ボックス 245"/>
        <xdr:cNvSpPr txBox="1"/>
      </xdr:nvSpPr>
      <xdr:spPr>
        <a:xfrm>
          <a:off x="1752111" y="160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62992</xdr:rowOff>
    </xdr:from>
    <xdr:to>
      <xdr:col>6</xdr:col>
      <xdr:colOff>38100</xdr:colOff>
      <xdr:row>95</xdr:row>
      <xdr:rowOff>164592</xdr:rowOff>
    </xdr:to>
    <xdr:sp macro="" textlink="">
      <xdr:nvSpPr>
        <xdr:cNvPr id="247" name="フローチャート: 判断 246"/>
        <xdr:cNvSpPr/>
      </xdr:nvSpPr>
      <xdr:spPr>
        <a:xfrm>
          <a:off x="1079500" y="163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155719</xdr:rowOff>
    </xdr:from>
    <xdr:ext cx="534377" cy="259045"/>
    <xdr:sp macro="" textlink="">
      <xdr:nvSpPr>
        <xdr:cNvPr id="248" name="テキスト ボックス 247"/>
        <xdr:cNvSpPr txBox="1"/>
      </xdr:nvSpPr>
      <xdr:spPr>
        <a:xfrm>
          <a:off x="863111" y="164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101702</xdr:rowOff>
    </xdr:from>
    <xdr:to>
      <xdr:col>24</xdr:col>
      <xdr:colOff>114300</xdr:colOff>
      <xdr:row>97</xdr:row>
      <xdr:rowOff>31852</xdr:rowOff>
    </xdr:to>
    <xdr:sp macro="" textlink="">
      <xdr:nvSpPr>
        <xdr:cNvPr id="254" name="楕円 253"/>
        <xdr:cNvSpPr/>
      </xdr:nvSpPr>
      <xdr:spPr>
        <a:xfrm>
          <a:off x="45847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80129</xdr:rowOff>
    </xdr:from>
    <xdr:ext cx="534377" cy="259045"/>
    <xdr:sp macro="" textlink="">
      <xdr:nvSpPr>
        <xdr:cNvPr id="255" name="衛生費該当値テキスト"/>
        <xdr:cNvSpPr txBox="1"/>
      </xdr:nvSpPr>
      <xdr:spPr>
        <a:xfrm>
          <a:off x="4686300" y="16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88481</xdr:rowOff>
    </xdr:from>
    <xdr:to>
      <xdr:col>20</xdr:col>
      <xdr:colOff>38100</xdr:colOff>
      <xdr:row>96</xdr:row>
      <xdr:rowOff>18631</xdr:rowOff>
    </xdr:to>
    <xdr:sp macro="" textlink="">
      <xdr:nvSpPr>
        <xdr:cNvPr id="256" name="楕円 255"/>
        <xdr:cNvSpPr/>
      </xdr:nvSpPr>
      <xdr:spPr>
        <a:xfrm>
          <a:off x="3746500" y="163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9758</xdr:rowOff>
    </xdr:from>
    <xdr:ext cx="534377" cy="259045"/>
    <xdr:sp macro="" textlink="">
      <xdr:nvSpPr>
        <xdr:cNvPr id="257" name="テキスト ボックス 256"/>
        <xdr:cNvSpPr txBox="1"/>
      </xdr:nvSpPr>
      <xdr:spPr>
        <a:xfrm>
          <a:off x="3530111" y="164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15481</xdr:rowOff>
    </xdr:from>
    <xdr:to>
      <xdr:col>15</xdr:col>
      <xdr:colOff>101600</xdr:colOff>
      <xdr:row>97</xdr:row>
      <xdr:rowOff>117081</xdr:rowOff>
    </xdr:to>
    <xdr:sp macro="" textlink="">
      <xdr:nvSpPr>
        <xdr:cNvPr id="258" name="楕円 257"/>
        <xdr:cNvSpPr/>
      </xdr:nvSpPr>
      <xdr:spPr>
        <a:xfrm>
          <a:off x="2857500" y="166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108208</xdr:rowOff>
    </xdr:from>
    <xdr:ext cx="534377" cy="259045"/>
    <xdr:sp macro="" textlink="">
      <xdr:nvSpPr>
        <xdr:cNvPr id="259" name="テキスト ボックス 258"/>
        <xdr:cNvSpPr txBox="1"/>
      </xdr:nvSpPr>
      <xdr:spPr>
        <a:xfrm>
          <a:off x="2641111" y="1673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116636</xdr:rowOff>
    </xdr:from>
    <xdr:to>
      <xdr:col>10</xdr:col>
      <xdr:colOff>165100</xdr:colOff>
      <xdr:row>98</xdr:row>
      <xdr:rowOff>46786</xdr:rowOff>
    </xdr:to>
    <xdr:sp macro="" textlink="">
      <xdr:nvSpPr>
        <xdr:cNvPr id="260" name="楕円 259"/>
        <xdr:cNvSpPr/>
      </xdr:nvSpPr>
      <xdr:spPr>
        <a:xfrm>
          <a:off x="1968500" y="167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37913</xdr:rowOff>
    </xdr:from>
    <xdr:ext cx="534377" cy="259045"/>
    <xdr:sp macro="" textlink="">
      <xdr:nvSpPr>
        <xdr:cNvPr id="261" name="テキスト ボックス 260"/>
        <xdr:cNvSpPr txBox="1"/>
      </xdr:nvSpPr>
      <xdr:spPr>
        <a:xfrm>
          <a:off x="1752111" y="168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66193</xdr:rowOff>
    </xdr:from>
    <xdr:to>
      <xdr:col>6</xdr:col>
      <xdr:colOff>38100</xdr:colOff>
      <xdr:row>92</xdr:row>
      <xdr:rowOff>167793</xdr:rowOff>
    </xdr:to>
    <xdr:sp macro="" textlink="">
      <xdr:nvSpPr>
        <xdr:cNvPr id="262" name="楕円 261"/>
        <xdr:cNvSpPr/>
      </xdr:nvSpPr>
      <xdr:spPr>
        <a:xfrm>
          <a:off x="1079500" y="158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12870</xdr:rowOff>
    </xdr:from>
    <xdr:ext cx="534377" cy="259045"/>
    <xdr:sp macro="" textlink="">
      <xdr:nvSpPr>
        <xdr:cNvPr id="263" name="テキスト ボックス 262"/>
        <xdr:cNvSpPr txBox="1"/>
      </xdr:nvSpPr>
      <xdr:spPr>
        <a:xfrm>
          <a:off x="863111" y="156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15494</xdr:rowOff>
    </xdr:from>
    <xdr:to>
      <xdr:col>54</xdr:col>
      <xdr:colOff>189865</xdr:colOff>
      <xdr:row>39</xdr:row>
      <xdr:rowOff>30734</xdr:rowOff>
    </xdr:to>
    <xdr:cxnSp macro="">
      <xdr:nvCxnSpPr>
        <xdr:cNvPr id="287" name="直線コネクタ 286"/>
        <xdr:cNvCxnSpPr/>
      </xdr:nvCxnSpPr>
      <xdr:spPr>
        <a:xfrm flipV="1">
          <a:off x="10475595" y="5844794"/>
          <a:ext cx="1270" cy="87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13932" cy="259045"/>
    <xdr:sp macro="" textlink="">
      <xdr:nvSpPr>
        <xdr:cNvPr id="288" name="労働費最小値テキスト"/>
        <xdr:cNvSpPr txBox="1"/>
      </xdr:nvSpPr>
      <xdr:spPr>
        <a:xfrm>
          <a:off x="10528300" y="6721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9" name="直線コネクタ 288"/>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133621</xdr:rowOff>
    </xdr:from>
    <xdr:ext cx="469744" cy="259045"/>
    <xdr:sp macro="" textlink="">
      <xdr:nvSpPr>
        <xdr:cNvPr id="290" name="労働費最大値テキスト"/>
        <xdr:cNvSpPr txBox="1"/>
      </xdr:nvSpPr>
      <xdr:spPr>
        <a:xfrm>
          <a:off x="10528300" y="56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15494</xdr:rowOff>
    </xdr:from>
    <xdr:to>
      <xdr:col>55</xdr:col>
      <xdr:colOff>88900</xdr:colOff>
      <xdr:row>34</xdr:row>
      <xdr:rowOff>15494</xdr:rowOff>
    </xdr:to>
    <xdr:cxnSp macro="">
      <xdr:nvCxnSpPr>
        <xdr:cNvPr id="291" name="直線コネクタ 290"/>
        <xdr:cNvCxnSpPr/>
      </xdr:nvCxnSpPr>
      <xdr:spPr>
        <a:xfrm>
          <a:off x="10388600" y="58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125984</xdr:rowOff>
    </xdr:from>
    <xdr:to>
      <xdr:col>55</xdr:col>
      <xdr:colOff>0</xdr:colOff>
      <xdr:row>39</xdr:row>
      <xdr:rowOff>3302</xdr:rowOff>
    </xdr:to>
    <xdr:cxnSp macro="">
      <xdr:nvCxnSpPr>
        <xdr:cNvPr id="292" name="直線コネクタ 291"/>
        <xdr:cNvCxnSpPr/>
      </xdr:nvCxnSpPr>
      <xdr:spPr>
        <a:xfrm>
          <a:off x="9639300" y="6641084"/>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82059</xdr:rowOff>
    </xdr:from>
    <xdr:ext cx="378565" cy="259045"/>
    <xdr:sp macro="" textlink="">
      <xdr:nvSpPr>
        <xdr:cNvPr id="293" name="労働費平均値テキスト"/>
        <xdr:cNvSpPr txBox="1"/>
      </xdr:nvSpPr>
      <xdr:spPr>
        <a:xfrm>
          <a:off x="10528300" y="6254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294" name="フローチャート: 判断 293"/>
        <xdr:cNvSpPr/>
      </xdr:nvSpPr>
      <xdr:spPr>
        <a:xfrm>
          <a:off x="104267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71882</xdr:rowOff>
    </xdr:from>
    <xdr:to>
      <xdr:col>50</xdr:col>
      <xdr:colOff>114300</xdr:colOff>
      <xdr:row>38</xdr:row>
      <xdr:rowOff>125984</xdr:rowOff>
    </xdr:to>
    <xdr:cxnSp macro="">
      <xdr:nvCxnSpPr>
        <xdr:cNvPr id="295" name="直線コネクタ 294"/>
        <xdr:cNvCxnSpPr/>
      </xdr:nvCxnSpPr>
      <xdr:spPr>
        <a:xfrm>
          <a:off x="8750300" y="658698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106426</xdr:rowOff>
    </xdr:from>
    <xdr:to>
      <xdr:col>50</xdr:col>
      <xdr:colOff>165100</xdr:colOff>
      <xdr:row>36</xdr:row>
      <xdr:rowOff>36576</xdr:rowOff>
    </xdr:to>
    <xdr:sp macro="" textlink="">
      <xdr:nvSpPr>
        <xdr:cNvPr id="296" name="フローチャート: 判断 295"/>
        <xdr:cNvSpPr/>
      </xdr:nvSpPr>
      <xdr:spPr>
        <a:xfrm>
          <a:off x="9588500" y="610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53103</xdr:rowOff>
    </xdr:from>
    <xdr:ext cx="378565" cy="259045"/>
    <xdr:sp macro="" textlink="">
      <xdr:nvSpPr>
        <xdr:cNvPr id="297" name="テキスト ボックス 296"/>
        <xdr:cNvSpPr txBox="1"/>
      </xdr:nvSpPr>
      <xdr:spPr>
        <a:xfrm>
          <a:off x="9450017" y="588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123698</xdr:rowOff>
    </xdr:from>
    <xdr:to>
      <xdr:col>45</xdr:col>
      <xdr:colOff>177800</xdr:colOff>
      <xdr:row>38</xdr:row>
      <xdr:rowOff>71882</xdr:rowOff>
    </xdr:to>
    <xdr:cxnSp macro="">
      <xdr:nvCxnSpPr>
        <xdr:cNvPr id="298" name="直線コネクタ 297"/>
        <xdr:cNvCxnSpPr/>
      </xdr:nvCxnSpPr>
      <xdr:spPr>
        <a:xfrm>
          <a:off x="7861300" y="6295898"/>
          <a:ext cx="889000" cy="29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14986</xdr:rowOff>
    </xdr:from>
    <xdr:to>
      <xdr:col>46</xdr:col>
      <xdr:colOff>38100</xdr:colOff>
      <xdr:row>34</xdr:row>
      <xdr:rowOff>116586</xdr:rowOff>
    </xdr:to>
    <xdr:sp macro="" textlink="">
      <xdr:nvSpPr>
        <xdr:cNvPr id="299" name="フローチャート: 判断 298"/>
        <xdr:cNvSpPr/>
      </xdr:nvSpPr>
      <xdr:spPr>
        <a:xfrm>
          <a:off x="8699500" y="584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133113</xdr:rowOff>
    </xdr:from>
    <xdr:ext cx="469744" cy="259045"/>
    <xdr:sp macro="" textlink="">
      <xdr:nvSpPr>
        <xdr:cNvPr id="300" name="テキスト ボックス 299"/>
        <xdr:cNvSpPr txBox="1"/>
      </xdr:nvSpPr>
      <xdr:spPr>
        <a:xfrm>
          <a:off x="8515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104648</xdr:rowOff>
    </xdr:from>
    <xdr:to>
      <xdr:col>41</xdr:col>
      <xdr:colOff>50800</xdr:colOff>
      <xdr:row>36</xdr:row>
      <xdr:rowOff>123698</xdr:rowOff>
    </xdr:to>
    <xdr:cxnSp macro="">
      <xdr:nvCxnSpPr>
        <xdr:cNvPr id="301" name="直線コネクタ 300"/>
        <xdr:cNvCxnSpPr/>
      </xdr:nvCxnSpPr>
      <xdr:spPr>
        <a:xfrm>
          <a:off x="6972300" y="5591048"/>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6604</xdr:rowOff>
    </xdr:from>
    <xdr:to>
      <xdr:col>41</xdr:col>
      <xdr:colOff>101600</xdr:colOff>
      <xdr:row>32</xdr:row>
      <xdr:rowOff>108204</xdr:rowOff>
    </xdr:to>
    <xdr:sp macro="" textlink="">
      <xdr:nvSpPr>
        <xdr:cNvPr id="302" name="フローチャート: 判断 301"/>
        <xdr:cNvSpPr/>
      </xdr:nvSpPr>
      <xdr:spPr>
        <a:xfrm>
          <a:off x="7810500" y="54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124731</xdr:rowOff>
    </xdr:from>
    <xdr:ext cx="469744" cy="259045"/>
    <xdr:sp macro="" textlink="">
      <xdr:nvSpPr>
        <xdr:cNvPr id="303" name="テキスト ボックス 302"/>
        <xdr:cNvSpPr txBox="1"/>
      </xdr:nvSpPr>
      <xdr:spPr>
        <a:xfrm>
          <a:off x="7626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46228</xdr:rowOff>
    </xdr:from>
    <xdr:to>
      <xdr:col>36</xdr:col>
      <xdr:colOff>165100</xdr:colOff>
      <xdr:row>30</xdr:row>
      <xdr:rowOff>147828</xdr:rowOff>
    </xdr:to>
    <xdr:sp macro="" textlink="">
      <xdr:nvSpPr>
        <xdr:cNvPr id="304" name="フローチャート: 判断 303"/>
        <xdr:cNvSpPr/>
      </xdr:nvSpPr>
      <xdr:spPr>
        <a:xfrm>
          <a:off x="6921500" y="518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164355</xdr:rowOff>
    </xdr:from>
    <xdr:ext cx="469744" cy="259045"/>
    <xdr:sp macro="" textlink="">
      <xdr:nvSpPr>
        <xdr:cNvPr id="305" name="テキスト ボックス 304"/>
        <xdr:cNvSpPr txBox="1"/>
      </xdr:nvSpPr>
      <xdr:spPr>
        <a:xfrm>
          <a:off x="6737428" y="49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123952</xdr:rowOff>
    </xdr:from>
    <xdr:to>
      <xdr:col>55</xdr:col>
      <xdr:colOff>50800</xdr:colOff>
      <xdr:row>39</xdr:row>
      <xdr:rowOff>54102</xdr:rowOff>
    </xdr:to>
    <xdr:sp macro="" textlink="">
      <xdr:nvSpPr>
        <xdr:cNvPr id="311" name="楕円 310"/>
        <xdr:cNvSpPr/>
      </xdr:nvSpPr>
      <xdr:spPr>
        <a:xfrm>
          <a:off x="104267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38879</xdr:rowOff>
    </xdr:from>
    <xdr:ext cx="313932" cy="259045"/>
    <xdr:sp macro="" textlink="">
      <xdr:nvSpPr>
        <xdr:cNvPr id="312" name="労働費該当値テキスト"/>
        <xdr:cNvSpPr txBox="1"/>
      </xdr:nvSpPr>
      <xdr:spPr>
        <a:xfrm>
          <a:off x="10528300" y="65539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75184</xdr:rowOff>
    </xdr:from>
    <xdr:to>
      <xdr:col>50</xdr:col>
      <xdr:colOff>165100</xdr:colOff>
      <xdr:row>39</xdr:row>
      <xdr:rowOff>5334</xdr:rowOff>
    </xdr:to>
    <xdr:sp macro="" textlink="">
      <xdr:nvSpPr>
        <xdr:cNvPr id="313" name="楕円 312"/>
        <xdr:cNvSpPr/>
      </xdr:nvSpPr>
      <xdr:spPr>
        <a:xfrm>
          <a:off x="9588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167911</xdr:rowOff>
    </xdr:from>
    <xdr:ext cx="378565" cy="259045"/>
    <xdr:sp macro="" textlink="">
      <xdr:nvSpPr>
        <xdr:cNvPr id="314" name="テキスト ボックス 313"/>
        <xdr:cNvSpPr txBox="1"/>
      </xdr:nvSpPr>
      <xdr:spPr>
        <a:xfrm>
          <a:off x="9450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21082</xdr:rowOff>
    </xdr:from>
    <xdr:to>
      <xdr:col>46</xdr:col>
      <xdr:colOff>38100</xdr:colOff>
      <xdr:row>38</xdr:row>
      <xdr:rowOff>122682</xdr:rowOff>
    </xdr:to>
    <xdr:sp macro="" textlink="">
      <xdr:nvSpPr>
        <xdr:cNvPr id="315" name="楕円 314"/>
        <xdr:cNvSpPr/>
      </xdr:nvSpPr>
      <xdr:spPr>
        <a:xfrm>
          <a:off x="8699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113809</xdr:rowOff>
    </xdr:from>
    <xdr:ext cx="378565" cy="259045"/>
    <xdr:sp macro="" textlink="">
      <xdr:nvSpPr>
        <xdr:cNvPr id="316" name="テキスト ボックス 315"/>
        <xdr:cNvSpPr txBox="1"/>
      </xdr:nvSpPr>
      <xdr:spPr>
        <a:xfrm>
          <a:off x="8561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72898</xdr:rowOff>
    </xdr:from>
    <xdr:to>
      <xdr:col>41</xdr:col>
      <xdr:colOff>101600</xdr:colOff>
      <xdr:row>37</xdr:row>
      <xdr:rowOff>3048</xdr:rowOff>
    </xdr:to>
    <xdr:sp macro="" textlink="">
      <xdr:nvSpPr>
        <xdr:cNvPr id="317" name="楕円 316"/>
        <xdr:cNvSpPr/>
      </xdr:nvSpPr>
      <xdr:spPr>
        <a:xfrm>
          <a:off x="7810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165625</xdr:rowOff>
    </xdr:from>
    <xdr:ext cx="378565" cy="259045"/>
    <xdr:sp macro="" textlink="">
      <xdr:nvSpPr>
        <xdr:cNvPr id="318" name="テキスト ボックス 317"/>
        <xdr:cNvSpPr txBox="1"/>
      </xdr:nvSpPr>
      <xdr:spPr>
        <a:xfrm>
          <a:off x="7672017" y="633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53848</xdr:rowOff>
    </xdr:from>
    <xdr:to>
      <xdr:col>36</xdr:col>
      <xdr:colOff>165100</xdr:colOff>
      <xdr:row>32</xdr:row>
      <xdr:rowOff>155448</xdr:rowOff>
    </xdr:to>
    <xdr:sp macro="" textlink="">
      <xdr:nvSpPr>
        <xdr:cNvPr id="319" name="楕円 318"/>
        <xdr:cNvSpPr/>
      </xdr:nvSpPr>
      <xdr:spPr>
        <a:xfrm>
          <a:off x="6921500" y="55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146575</xdr:rowOff>
    </xdr:from>
    <xdr:ext cx="469744" cy="259045"/>
    <xdr:sp macro="" textlink="">
      <xdr:nvSpPr>
        <xdr:cNvPr id="320" name="テキスト ボックス 319"/>
        <xdr:cNvSpPr txBox="1"/>
      </xdr:nvSpPr>
      <xdr:spPr>
        <a:xfrm>
          <a:off x="6737428" y="56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58242</xdr:rowOff>
    </xdr:from>
    <xdr:to>
      <xdr:col>54</xdr:col>
      <xdr:colOff>189865</xdr:colOff>
      <xdr:row>57</xdr:row>
      <xdr:rowOff>110744</xdr:rowOff>
    </xdr:to>
    <xdr:cxnSp macro="">
      <xdr:nvCxnSpPr>
        <xdr:cNvPr id="344" name="直線コネクタ 343"/>
        <xdr:cNvCxnSpPr/>
      </xdr:nvCxnSpPr>
      <xdr:spPr>
        <a:xfrm flipV="1">
          <a:off x="10475595" y="8802192"/>
          <a:ext cx="1270" cy="108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114571</xdr:rowOff>
    </xdr:from>
    <xdr:ext cx="469744" cy="259045"/>
    <xdr:sp macro="" textlink="">
      <xdr:nvSpPr>
        <xdr:cNvPr id="345" name="農林水産業費最小値テキスト"/>
        <xdr:cNvSpPr txBox="1"/>
      </xdr:nvSpPr>
      <xdr:spPr>
        <a:xfrm>
          <a:off x="10528300" y="98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110744</xdr:rowOff>
    </xdr:from>
    <xdr:to>
      <xdr:col>55</xdr:col>
      <xdr:colOff>88900</xdr:colOff>
      <xdr:row>57</xdr:row>
      <xdr:rowOff>110744</xdr:rowOff>
    </xdr:to>
    <xdr:cxnSp macro="">
      <xdr:nvCxnSpPr>
        <xdr:cNvPr id="346" name="直線コネクタ 345"/>
        <xdr:cNvCxnSpPr/>
      </xdr:nvCxnSpPr>
      <xdr:spPr>
        <a:xfrm>
          <a:off x="10388600" y="988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4919</xdr:rowOff>
    </xdr:from>
    <xdr:ext cx="534377" cy="259045"/>
    <xdr:sp macro="" textlink="">
      <xdr:nvSpPr>
        <xdr:cNvPr id="347" name="農林水産業費最大値テキスト"/>
        <xdr:cNvSpPr txBox="1"/>
      </xdr:nvSpPr>
      <xdr:spPr>
        <a:xfrm>
          <a:off x="10528300" y="85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58242</xdr:rowOff>
    </xdr:from>
    <xdr:to>
      <xdr:col>55</xdr:col>
      <xdr:colOff>88900</xdr:colOff>
      <xdr:row>51</xdr:row>
      <xdr:rowOff>58242</xdr:rowOff>
    </xdr:to>
    <xdr:cxnSp macro="">
      <xdr:nvCxnSpPr>
        <xdr:cNvPr id="348" name="直線コネクタ 347"/>
        <xdr:cNvCxnSpPr/>
      </xdr:nvCxnSpPr>
      <xdr:spPr>
        <a:xfrm>
          <a:off x="10388600" y="880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62585</xdr:rowOff>
    </xdr:from>
    <xdr:to>
      <xdr:col>55</xdr:col>
      <xdr:colOff>0</xdr:colOff>
      <xdr:row>56</xdr:row>
      <xdr:rowOff>101676</xdr:rowOff>
    </xdr:to>
    <xdr:cxnSp macro="">
      <xdr:nvCxnSpPr>
        <xdr:cNvPr id="349" name="直線コネクタ 348"/>
        <xdr:cNvCxnSpPr/>
      </xdr:nvCxnSpPr>
      <xdr:spPr>
        <a:xfrm>
          <a:off x="9639300" y="9663785"/>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152239</xdr:rowOff>
    </xdr:from>
    <xdr:ext cx="534377" cy="259045"/>
    <xdr:sp macro="" textlink="">
      <xdr:nvSpPr>
        <xdr:cNvPr id="350" name="農林水産業費平均値テキスト"/>
        <xdr:cNvSpPr txBox="1"/>
      </xdr:nvSpPr>
      <xdr:spPr>
        <a:xfrm>
          <a:off x="10528300" y="9239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129362</xdr:rowOff>
    </xdr:from>
    <xdr:to>
      <xdr:col>55</xdr:col>
      <xdr:colOff>50800</xdr:colOff>
      <xdr:row>55</xdr:row>
      <xdr:rowOff>59512</xdr:rowOff>
    </xdr:to>
    <xdr:sp macro="" textlink="">
      <xdr:nvSpPr>
        <xdr:cNvPr id="351" name="フローチャート: 判断 350"/>
        <xdr:cNvSpPr/>
      </xdr:nvSpPr>
      <xdr:spPr>
        <a:xfrm>
          <a:off x="10426700" y="93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62585</xdr:rowOff>
    </xdr:from>
    <xdr:to>
      <xdr:col>50</xdr:col>
      <xdr:colOff>114300</xdr:colOff>
      <xdr:row>56</xdr:row>
      <xdr:rowOff>71539</xdr:rowOff>
    </xdr:to>
    <xdr:cxnSp macro="">
      <xdr:nvCxnSpPr>
        <xdr:cNvPr id="352" name="直線コネクタ 351"/>
        <xdr:cNvCxnSpPr/>
      </xdr:nvCxnSpPr>
      <xdr:spPr>
        <a:xfrm flipV="1">
          <a:off x="8750300" y="9663785"/>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53" name="フローチャート: 判断 352"/>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29862</xdr:rowOff>
    </xdr:from>
    <xdr:ext cx="534377" cy="259045"/>
    <xdr:sp macro="" textlink="">
      <xdr:nvSpPr>
        <xdr:cNvPr id="354" name="テキスト ボックス 353"/>
        <xdr:cNvSpPr txBox="1"/>
      </xdr:nvSpPr>
      <xdr:spPr>
        <a:xfrm>
          <a:off x="9372111" y="91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79845</xdr:rowOff>
    </xdr:from>
    <xdr:to>
      <xdr:col>45</xdr:col>
      <xdr:colOff>177800</xdr:colOff>
      <xdr:row>56</xdr:row>
      <xdr:rowOff>71539</xdr:rowOff>
    </xdr:to>
    <xdr:cxnSp macro="">
      <xdr:nvCxnSpPr>
        <xdr:cNvPr id="355" name="直線コネクタ 354"/>
        <xdr:cNvCxnSpPr/>
      </xdr:nvCxnSpPr>
      <xdr:spPr>
        <a:xfrm>
          <a:off x="7861300" y="9509595"/>
          <a:ext cx="889000" cy="16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3708</xdr:rowOff>
    </xdr:from>
    <xdr:to>
      <xdr:col>46</xdr:col>
      <xdr:colOff>38100</xdr:colOff>
      <xdr:row>54</xdr:row>
      <xdr:rowOff>105308</xdr:rowOff>
    </xdr:to>
    <xdr:sp macro="" textlink="">
      <xdr:nvSpPr>
        <xdr:cNvPr id="356" name="フローチャート: 判断 355"/>
        <xdr:cNvSpPr/>
      </xdr:nvSpPr>
      <xdr:spPr>
        <a:xfrm>
          <a:off x="8699500" y="92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121835</xdr:rowOff>
    </xdr:from>
    <xdr:ext cx="534377" cy="259045"/>
    <xdr:sp macro="" textlink="">
      <xdr:nvSpPr>
        <xdr:cNvPr id="357" name="テキスト ボックス 356"/>
        <xdr:cNvSpPr txBox="1"/>
      </xdr:nvSpPr>
      <xdr:spPr>
        <a:xfrm>
          <a:off x="8483111" y="90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79845</xdr:rowOff>
    </xdr:from>
    <xdr:to>
      <xdr:col>41</xdr:col>
      <xdr:colOff>50800</xdr:colOff>
      <xdr:row>57</xdr:row>
      <xdr:rowOff>11037</xdr:rowOff>
    </xdr:to>
    <xdr:cxnSp macro="">
      <xdr:nvCxnSpPr>
        <xdr:cNvPr id="358" name="直線コネクタ 357"/>
        <xdr:cNvCxnSpPr/>
      </xdr:nvCxnSpPr>
      <xdr:spPr>
        <a:xfrm flipV="1">
          <a:off x="6972300" y="9509595"/>
          <a:ext cx="889000" cy="27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65925</xdr:rowOff>
    </xdr:from>
    <xdr:to>
      <xdr:col>41</xdr:col>
      <xdr:colOff>101600</xdr:colOff>
      <xdr:row>55</xdr:row>
      <xdr:rowOff>167525</xdr:rowOff>
    </xdr:to>
    <xdr:sp macro="" textlink="">
      <xdr:nvSpPr>
        <xdr:cNvPr id="359" name="フローチャート: 判断 358"/>
        <xdr:cNvSpPr/>
      </xdr:nvSpPr>
      <xdr:spPr>
        <a:xfrm>
          <a:off x="7810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158652</xdr:rowOff>
    </xdr:from>
    <xdr:ext cx="534377" cy="259045"/>
    <xdr:sp macro="" textlink="">
      <xdr:nvSpPr>
        <xdr:cNvPr id="360" name="テキスト ボックス 359"/>
        <xdr:cNvSpPr txBox="1"/>
      </xdr:nvSpPr>
      <xdr:spPr>
        <a:xfrm>
          <a:off x="7594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92101</xdr:rowOff>
    </xdr:from>
    <xdr:to>
      <xdr:col>36</xdr:col>
      <xdr:colOff>165100</xdr:colOff>
      <xdr:row>56</xdr:row>
      <xdr:rowOff>22251</xdr:rowOff>
    </xdr:to>
    <xdr:sp macro="" textlink="">
      <xdr:nvSpPr>
        <xdr:cNvPr id="361" name="フローチャート: 判断 360"/>
        <xdr:cNvSpPr/>
      </xdr:nvSpPr>
      <xdr:spPr>
        <a:xfrm>
          <a:off x="6921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38778</xdr:rowOff>
    </xdr:from>
    <xdr:ext cx="534377" cy="259045"/>
    <xdr:sp macro="" textlink="">
      <xdr:nvSpPr>
        <xdr:cNvPr id="362" name="テキスト ボックス 361"/>
        <xdr:cNvSpPr txBox="1"/>
      </xdr:nvSpPr>
      <xdr:spPr>
        <a:xfrm>
          <a:off x="6705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50876</xdr:rowOff>
    </xdr:from>
    <xdr:to>
      <xdr:col>55</xdr:col>
      <xdr:colOff>50800</xdr:colOff>
      <xdr:row>56</xdr:row>
      <xdr:rowOff>152476</xdr:rowOff>
    </xdr:to>
    <xdr:sp macro="" textlink="">
      <xdr:nvSpPr>
        <xdr:cNvPr id="368" name="楕円 367"/>
        <xdr:cNvSpPr/>
      </xdr:nvSpPr>
      <xdr:spPr>
        <a:xfrm>
          <a:off x="10426700" y="96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29303</xdr:rowOff>
    </xdr:from>
    <xdr:ext cx="534377" cy="259045"/>
    <xdr:sp macro="" textlink="">
      <xdr:nvSpPr>
        <xdr:cNvPr id="369" name="農林水産業費該当値テキスト"/>
        <xdr:cNvSpPr txBox="1"/>
      </xdr:nvSpPr>
      <xdr:spPr>
        <a:xfrm>
          <a:off x="10528300" y="96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11785</xdr:rowOff>
    </xdr:from>
    <xdr:to>
      <xdr:col>50</xdr:col>
      <xdr:colOff>165100</xdr:colOff>
      <xdr:row>56</xdr:row>
      <xdr:rowOff>113385</xdr:rowOff>
    </xdr:to>
    <xdr:sp macro="" textlink="">
      <xdr:nvSpPr>
        <xdr:cNvPr id="370" name="楕円 369"/>
        <xdr:cNvSpPr/>
      </xdr:nvSpPr>
      <xdr:spPr>
        <a:xfrm>
          <a:off x="9588500" y="96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104512</xdr:rowOff>
    </xdr:from>
    <xdr:ext cx="534377" cy="259045"/>
    <xdr:sp macro="" textlink="">
      <xdr:nvSpPr>
        <xdr:cNvPr id="371" name="テキスト ボックス 370"/>
        <xdr:cNvSpPr txBox="1"/>
      </xdr:nvSpPr>
      <xdr:spPr>
        <a:xfrm>
          <a:off x="9372111" y="97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20739</xdr:rowOff>
    </xdr:from>
    <xdr:to>
      <xdr:col>46</xdr:col>
      <xdr:colOff>38100</xdr:colOff>
      <xdr:row>56</xdr:row>
      <xdr:rowOff>122339</xdr:rowOff>
    </xdr:to>
    <xdr:sp macro="" textlink="">
      <xdr:nvSpPr>
        <xdr:cNvPr id="372" name="楕円 371"/>
        <xdr:cNvSpPr/>
      </xdr:nvSpPr>
      <xdr:spPr>
        <a:xfrm>
          <a:off x="8699500" y="96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113466</xdr:rowOff>
    </xdr:from>
    <xdr:ext cx="534377" cy="259045"/>
    <xdr:sp macro="" textlink="">
      <xdr:nvSpPr>
        <xdr:cNvPr id="373" name="テキスト ボックス 372"/>
        <xdr:cNvSpPr txBox="1"/>
      </xdr:nvSpPr>
      <xdr:spPr>
        <a:xfrm>
          <a:off x="8483111" y="97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29045</xdr:rowOff>
    </xdr:from>
    <xdr:to>
      <xdr:col>41</xdr:col>
      <xdr:colOff>101600</xdr:colOff>
      <xdr:row>55</xdr:row>
      <xdr:rowOff>130645</xdr:rowOff>
    </xdr:to>
    <xdr:sp macro="" textlink="">
      <xdr:nvSpPr>
        <xdr:cNvPr id="374" name="楕円 373"/>
        <xdr:cNvSpPr/>
      </xdr:nvSpPr>
      <xdr:spPr>
        <a:xfrm>
          <a:off x="7810500" y="94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147172</xdr:rowOff>
    </xdr:from>
    <xdr:ext cx="534377" cy="259045"/>
    <xdr:sp macro="" textlink="">
      <xdr:nvSpPr>
        <xdr:cNvPr id="375" name="テキスト ボックス 374"/>
        <xdr:cNvSpPr txBox="1"/>
      </xdr:nvSpPr>
      <xdr:spPr>
        <a:xfrm>
          <a:off x="7594111" y="923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131687</xdr:rowOff>
    </xdr:from>
    <xdr:to>
      <xdr:col>36</xdr:col>
      <xdr:colOff>165100</xdr:colOff>
      <xdr:row>57</xdr:row>
      <xdr:rowOff>61837</xdr:rowOff>
    </xdr:to>
    <xdr:sp macro="" textlink="">
      <xdr:nvSpPr>
        <xdr:cNvPr id="376" name="楕円 375"/>
        <xdr:cNvSpPr/>
      </xdr:nvSpPr>
      <xdr:spPr>
        <a:xfrm>
          <a:off x="6921500" y="9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52964</xdr:rowOff>
    </xdr:from>
    <xdr:ext cx="469744" cy="259045"/>
    <xdr:sp macro="" textlink="">
      <xdr:nvSpPr>
        <xdr:cNvPr id="377" name="テキスト ボックス 376"/>
        <xdr:cNvSpPr txBox="1"/>
      </xdr:nvSpPr>
      <xdr:spPr>
        <a:xfrm>
          <a:off x="6737428" y="98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50454</xdr:rowOff>
    </xdr:from>
    <xdr:to>
      <xdr:col>54</xdr:col>
      <xdr:colOff>189865</xdr:colOff>
      <xdr:row>78</xdr:row>
      <xdr:rowOff>17856</xdr:rowOff>
    </xdr:to>
    <xdr:cxnSp macro="">
      <xdr:nvCxnSpPr>
        <xdr:cNvPr id="399" name="直線コネクタ 398"/>
        <xdr:cNvCxnSpPr/>
      </xdr:nvCxnSpPr>
      <xdr:spPr>
        <a:xfrm flipV="1">
          <a:off x="10475595" y="12394854"/>
          <a:ext cx="1270" cy="99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21683</xdr:rowOff>
    </xdr:from>
    <xdr:ext cx="469744" cy="259045"/>
    <xdr:sp macro="" textlink="">
      <xdr:nvSpPr>
        <xdr:cNvPr id="400" name="商工費最小値テキスト"/>
        <xdr:cNvSpPr txBox="1"/>
      </xdr:nvSpPr>
      <xdr:spPr>
        <a:xfrm>
          <a:off x="10528300"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17856</xdr:rowOff>
    </xdr:from>
    <xdr:to>
      <xdr:col>55</xdr:col>
      <xdr:colOff>88900</xdr:colOff>
      <xdr:row>78</xdr:row>
      <xdr:rowOff>17856</xdr:rowOff>
    </xdr:to>
    <xdr:cxnSp macro="">
      <xdr:nvCxnSpPr>
        <xdr:cNvPr id="401" name="直線コネクタ 400"/>
        <xdr:cNvCxnSpPr/>
      </xdr:nvCxnSpPr>
      <xdr:spPr>
        <a:xfrm>
          <a:off x="10388600" y="1339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168581</xdr:rowOff>
    </xdr:from>
    <xdr:ext cx="534377" cy="259045"/>
    <xdr:sp macro="" textlink="">
      <xdr:nvSpPr>
        <xdr:cNvPr id="402" name="商工費最大値テキスト"/>
        <xdr:cNvSpPr txBox="1"/>
      </xdr:nvSpPr>
      <xdr:spPr>
        <a:xfrm>
          <a:off x="10528300" y="12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50454</xdr:rowOff>
    </xdr:from>
    <xdr:to>
      <xdr:col>55</xdr:col>
      <xdr:colOff>88900</xdr:colOff>
      <xdr:row>72</xdr:row>
      <xdr:rowOff>50454</xdr:rowOff>
    </xdr:to>
    <xdr:cxnSp macro="">
      <xdr:nvCxnSpPr>
        <xdr:cNvPr id="403" name="直線コネクタ 402"/>
        <xdr:cNvCxnSpPr/>
      </xdr:nvCxnSpPr>
      <xdr:spPr>
        <a:xfrm>
          <a:off x="10388600" y="1239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142992</xdr:rowOff>
    </xdr:from>
    <xdr:to>
      <xdr:col>55</xdr:col>
      <xdr:colOff>0</xdr:colOff>
      <xdr:row>74</xdr:row>
      <xdr:rowOff>107924</xdr:rowOff>
    </xdr:to>
    <xdr:cxnSp macro="">
      <xdr:nvCxnSpPr>
        <xdr:cNvPr id="404" name="直線コネクタ 403"/>
        <xdr:cNvCxnSpPr/>
      </xdr:nvCxnSpPr>
      <xdr:spPr>
        <a:xfrm>
          <a:off x="9639300" y="12144492"/>
          <a:ext cx="838200" cy="65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82735</xdr:rowOff>
    </xdr:from>
    <xdr:ext cx="534377" cy="259045"/>
    <xdr:sp macro="" textlink="">
      <xdr:nvSpPr>
        <xdr:cNvPr id="405" name="商工費平均値テキスト"/>
        <xdr:cNvSpPr txBox="1"/>
      </xdr:nvSpPr>
      <xdr:spPr>
        <a:xfrm>
          <a:off x="10528300" y="1294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104308</xdr:rowOff>
    </xdr:from>
    <xdr:to>
      <xdr:col>55</xdr:col>
      <xdr:colOff>50800</xdr:colOff>
      <xdr:row>76</xdr:row>
      <xdr:rowOff>34457</xdr:rowOff>
    </xdr:to>
    <xdr:sp macro="" textlink="">
      <xdr:nvSpPr>
        <xdr:cNvPr id="406" name="フローチャート: 判断 405"/>
        <xdr:cNvSpPr/>
      </xdr:nvSpPr>
      <xdr:spPr>
        <a:xfrm>
          <a:off x="104267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142992</xdr:rowOff>
    </xdr:from>
    <xdr:to>
      <xdr:col>50</xdr:col>
      <xdr:colOff>114300</xdr:colOff>
      <xdr:row>74</xdr:row>
      <xdr:rowOff>61747</xdr:rowOff>
    </xdr:to>
    <xdr:cxnSp macro="">
      <xdr:nvCxnSpPr>
        <xdr:cNvPr id="407" name="直線コネクタ 406"/>
        <xdr:cNvCxnSpPr/>
      </xdr:nvCxnSpPr>
      <xdr:spPr>
        <a:xfrm flipV="1">
          <a:off x="8750300" y="12144492"/>
          <a:ext cx="889000" cy="60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151719</xdr:rowOff>
    </xdr:from>
    <xdr:to>
      <xdr:col>50</xdr:col>
      <xdr:colOff>165100</xdr:colOff>
      <xdr:row>75</xdr:row>
      <xdr:rowOff>81869</xdr:rowOff>
    </xdr:to>
    <xdr:sp macro="" textlink="">
      <xdr:nvSpPr>
        <xdr:cNvPr id="408" name="フローチャート: 判断 407"/>
        <xdr:cNvSpPr/>
      </xdr:nvSpPr>
      <xdr:spPr>
        <a:xfrm>
          <a:off x="9588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72996</xdr:rowOff>
    </xdr:from>
    <xdr:ext cx="534377" cy="259045"/>
    <xdr:sp macro="" textlink="">
      <xdr:nvSpPr>
        <xdr:cNvPr id="409" name="テキスト ボックス 408"/>
        <xdr:cNvSpPr txBox="1"/>
      </xdr:nvSpPr>
      <xdr:spPr>
        <a:xfrm>
          <a:off x="9372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53609</xdr:rowOff>
    </xdr:from>
    <xdr:to>
      <xdr:col>45</xdr:col>
      <xdr:colOff>177800</xdr:colOff>
      <xdr:row>74</xdr:row>
      <xdr:rowOff>61747</xdr:rowOff>
    </xdr:to>
    <xdr:cxnSp macro="">
      <xdr:nvCxnSpPr>
        <xdr:cNvPr id="410" name="直線コネクタ 409"/>
        <xdr:cNvCxnSpPr/>
      </xdr:nvCxnSpPr>
      <xdr:spPr>
        <a:xfrm>
          <a:off x="7861300" y="12740909"/>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136952</xdr:rowOff>
    </xdr:from>
    <xdr:to>
      <xdr:col>46</xdr:col>
      <xdr:colOff>38100</xdr:colOff>
      <xdr:row>75</xdr:row>
      <xdr:rowOff>67102</xdr:rowOff>
    </xdr:to>
    <xdr:sp macro="" textlink="">
      <xdr:nvSpPr>
        <xdr:cNvPr id="411" name="フローチャート: 判断 410"/>
        <xdr:cNvSpPr/>
      </xdr:nvSpPr>
      <xdr:spPr>
        <a:xfrm>
          <a:off x="8699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58229</xdr:rowOff>
    </xdr:from>
    <xdr:ext cx="534377" cy="259045"/>
    <xdr:sp macro="" textlink="">
      <xdr:nvSpPr>
        <xdr:cNvPr id="412" name="テキスト ボックス 411"/>
        <xdr:cNvSpPr txBox="1"/>
      </xdr:nvSpPr>
      <xdr:spPr>
        <a:xfrm>
          <a:off x="8483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53609</xdr:rowOff>
    </xdr:from>
    <xdr:to>
      <xdr:col>41</xdr:col>
      <xdr:colOff>50800</xdr:colOff>
      <xdr:row>75</xdr:row>
      <xdr:rowOff>143129</xdr:rowOff>
    </xdr:to>
    <xdr:cxnSp macro="">
      <xdr:nvCxnSpPr>
        <xdr:cNvPr id="413" name="直線コネクタ 412"/>
        <xdr:cNvCxnSpPr/>
      </xdr:nvCxnSpPr>
      <xdr:spPr>
        <a:xfrm flipV="1">
          <a:off x="6972300" y="12740909"/>
          <a:ext cx="889000" cy="26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98135</xdr:rowOff>
    </xdr:from>
    <xdr:to>
      <xdr:col>41</xdr:col>
      <xdr:colOff>101600</xdr:colOff>
      <xdr:row>76</xdr:row>
      <xdr:rowOff>28285</xdr:rowOff>
    </xdr:to>
    <xdr:sp macro="" textlink="">
      <xdr:nvSpPr>
        <xdr:cNvPr id="414" name="フローチャート: 判断 413"/>
        <xdr:cNvSpPr/>
      </xdr:nvSpPr>
      <xdr:spPr>
        <a:xfrm>
          <a:off x="7810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19412</xdr:rowOff>
    </xdr:from>
    <xdr:ext cx="534377" cy="259045"/>
    <xdr:sp macro="" textlink="">
      <xdr:nvSpPr>
        <xdr:cNvPr id="415" name="テキスト ボックス 414"/>
        <xdr:cNvSpPr txBox="1"/>
      </xdr:nvSpPr>
      <xdr:spPr>
        <a:xfrm>
          <a:off x="7594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100604</xdr:rowOff>
    </xdr:from>
    <xdr:to>
      <xdr:col>36</xdr:col>
      <xdr:colOff>165100</xdr:colOff>
      <xdr:row>76</xdr:row>
      <xdr:rowOff>30755</xdr:rowOff>
    </xdr:to>
    <xdr:sp macro="" textlink="">
      <xdr:nvSpPr>
        <xdr:cNvPr id="416" name="フローチャート: 判断 415"/>
        <xdr:cNvSpPr/>
      </xdr:nvSpPr>
      <xdr:spPr>
        <a:xfrm>
          <a:off x="6921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21882</xdr:rowOff>
    </xdr:from>
    <xdr:ext cx="534377" cy="259045"/>
    <xdr:sp macro="" textlink="">
      <xdr:nvSpPr>
        <xdr:cNvPr id="417" name="テキスト ボックス 416"/>
        <xdr:cNvSpPr txBox="1"/>
      </xdr:nvSpPr>
      <xdr:spPr>
        <a:xfrm>
          <a:off x="6705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57124</xdr:rowOff>
    </xdr:from>
    <xdr:to>
      <xdr:col>55</xdr:col>
      <xdr:colOff>50800</xdr:colOff>
      <xdr:row>74</xdr:row>
      <xdr:rowOff>158724</xdr:rowOff>
    </xdr:to>
    <xdr:sp macro="" textlink="">
      <xdr:nvSpPr>
        <xdr:cNvPr id="423" name="楕円 422"/>
        <xdr:cNvSpPr/>
      </xdr:nvSpPr>
      <xdr:spPr>
        <a:xfrm>
          <a:off x="10426700" y="127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80001</xdr:rowOff>
    </xdr:from>
    <xdr:ext cx="534377" cy="259045"/>
    <xdr:sp macro="" textlink="">
      <xdr:nvSpPr>
        <xdr:cNvPr id="424" name="商工費該当値テキスト"/>
        <xdr:cNvSpPr txBox="1"/>
      </xdr:nvSpPr>
      <xdr:spPr>
        <a:xfrm>
          <a:off x="10528300" y="125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92192</xdr:rowOff>
    </xdr:from>
    <xdr:to>
      <xdr:col>50</xdr:col>
      <xdr:colOff>165100</xdr:colOff>
      <xdr:row>71</xdr:row>
      <xdr:rowOff>22342</xdr:rowOff>
    </xdr:to>
    <xdr:sp macro="" textlink="">
      <xdr:nvSpPr>
        <xdr:cNvPr id="425" name="楕円 424"/>
        <xdr:cNvSpPr/>
      </xdr:nvSpPr>
      <xdr:spPr>
        <a:xfrm>
          <a:off x="9588500" y="12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38869</xdr:rowOff>
    </xdr:from>
    <xdr:ext cx="534377" cy="259045"/>
    <xdr:sp macro="" textlink="">
      <xdr:nvSpPr>
        <xdr:cNvPr id="426" name="テキスト ボックス 425"/>
        <xdr:cNvSpPr txBox="1"/>
      </xdr:nvSpPr>
      <xdr:spPr>
        <a:xfrm>
          <a:off x="9372111" y="118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10947</xdr:rowOff>
    </xdr:from>
    <xdr:to>
      <xdr:col>46</xdr:col>
      <xdr:colOff>38100</xdr:colOff>
      <xdr:row>74</xdr:row>
      <xdr:rowOff>112547</xdr:rowOff>
    </xdr:to>
    <xdr:sp macro="" textlink="">
      <xdr:nvSpPr>
        <xdr:cNvPr id="427" name="楕円 426"/>
        <xdr:cNvSpPr/>
      </xdr:nvSpPr>
      <xdr:spPr>
        <a:xfrm>
          <a:off x="8699500" y="126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129074</xdr:rowOff>
    </xdr:from>
    <xdr:ext cx="534377" cy="259045"/>
    <xdr:sp macro="" textlink="">
      <xdr:nvSpPr>
        <xdr:cNvPr id="428" name="テキスト ボックス 427"/>
        <xdr:cNvSpPr txBox="1"/>
      </xdr:nvSpPr>
      <xdr:spPr>
        <a:xfrm>
          <a:off x="8483111" y="12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2809</xdr:rowOff>
    </xdr:from>
    <xdr:to>
      <xdr:col>41</xdr:col>
      <xdr:colOff>101600</xdr:colOff>
      <xdr:row>74</xdr:row>
      <xdr:rowOff>104409</xdr:rowOff>
    </xdr:to>
    <xdr:sp macro="" textlink="">
      <xdr:nvSpPr>
        <xdr:cNvPr id="429" name="楕円 428"/>
        <xdr:cNvSpPr/>
      </xdr:nvSpPr>
      <xdr:spPr>
        <a:xfrm>
          <a:off x="7810500" y="126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120936</xdr:rowOff>
    </xdr:from>
    <xdr:ext cx="534377" cy="259045"/>
    <xdr:sp macro="" textlink="">
      <xdr:nvSpPr>
        <xdr:cNvPr id="430" name="テキスト ボックス 429"/>
        <xdr:cNvSpPr txBox="1"/>
      </xdr:nvSpPr>
      <xdr:spPr>
        <a:xfrm>
          <a:off x="7594111" y="124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92329</xdr:rowOff>
    </xdr:from>
    <xdr:to>
      <xdr:col>36</xdr:col>
      <xdr:colOff>165100</xdr:colOff>
      <xdr:row>76</xdr:row>
      <xdr:rowOff>22479</xdr:rowOff>
    </xdr:to>
    <xdr:sp macro="" textlink="">
      <xdr:nvSpPr>
        <xdr:cNvPr id="431" name="楕円 430"/>
        <xdr:cNvSpPr/>
      </xdr:nvSpPr>
      <xdr:spPr>
        <a:xfrm>
          <a:off x="6921500" y="12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39006</xdr:rowOff>
    </xdr:from>
    <xdr:ext cx="534377" cy="259045"/>
    <xdr:sp macro="" textlink="">
      <xdr:nvSpPr>
        <xdr:cNvPr id="432" name="テキスト ボックス 431"/>
        <xdr:cNvSpPr txBox="1"/>
      </xdr:nvSpPr>
      <xdr:spPr>
        <a:xfrm>
          <a:off x="6705111" y="127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104990</xdr:rowOff>
    </xdr:from>
    <xdr:to>
      <xdr:col>54</xdr:col>
      <xdr:colOff>189865</xdr:colOff>
      <xdr:row>99</xdr:row>
      <xdr:rowOff>135928</xdr:rowOff>
    </xdr:to>
    <xdr:cxnSp macro="">
      <xdr:nvCxnSpPr>
        <xdr:cNvPr id="457" name="直線コネクタ 456"/>
        <xdr:cNvCxnSpPr/>
      </xdr:nvCxnSpPr>
      <xdr:spPr>
        <a:xfrm flipV="1">
          <a:off x="10475595" y="15706940"/>
          <a:ext cx="1270" cy="1402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139755</xdr:rowOff>
    </xdr:from>
    <xdr:ext cx="534377" cy="259045"/>
    <xdr:sp macro="" textlink="">
      <xdr:nvSpPr>
        <xdr:cNvPr id="458" name="土木費最小値テキスト"/>
        <xdr:cNvSpPr txBox="1"/>
      </xdr:nvSpPr>
      <xdr:spPr>
        <a:xfrm>
          <a:off x="10528300" y="171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135928</xdr:rowOff>
    </xdr:from>
    <xdr:to>
      <xdr:col>55</xdr:col>
      <xdr:colOff>88900</xdr:colOff>
      <xdr:row>99</xdr:row>
      <xdr:rowOff>135928</xdr:rowOff>
    </xdr:to>
    <xdr:cxnSp macro="">
      <xdr:nvCxnSpPr>
        <xdr:cNvPr id="459" name="直線コネクタ 458"/>
        <xdr:cNvCxnSpPr/>
      </xdr:nvCxnSpPr>
      <xdr:spPr>
        <a:xfrm>
          <a:off x="10388600" y="1710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51667</xdr:rowOff>
    </xdr:from>
    <xdr:ext cx="534377" cy="259045"/>
    <xdr:sp macro="" textlink="">
      <xdr:nvSpPr>
        <xdr:cNvPr id="460" name="土木費最大値テキスト"/>
        <xdr:cNvSpPr txBox="1"/>
      </xdr:nvSpPr>
      <xdr:spPr>
        <a:xfrm>
          <a:off x="10528300" y="154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104990</xdr:rowOff>
    </xdr:from>
    <xdr:to>
      <xdr:col>55</xdr:col>
      <xdr:colOff>88900</xdr:colOff>
      <xdr:row>91</xdr:row>
      <xdr:rowOff>104990</xdr:rowOff>
    </xdr:to>
    <xdr:cxnSp macro="">
      <xdr:nvCxnSpPr>
        <xdr:cNvPr id="461" name="直線コネクタ 460"/>
        <xdr:cNvCxnSpPr/>
      </xdr:nvCxnSpPr>
      <xdr:spPr>
        <a:xfrm>
          <a:off x="10388600" y="157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132842</xdr:rowOff>
    </xdr:from>
    <xdr:to>
      <xdr:col>55</xdr:col>
      <xdr:colOff>0</xdr:colOff>
      <xdr:row>96</xdr:row>
      <xdr:rowOff>146025</xdr:rowOff>
    </xdr:to>
    <xdr:cxnSp macro="">
      <xdr:nvCxnSpPr>
        <xdr:cNvPr id="462" name="直線コネクタ 461"/>
        <xdr:cNvCxnSpPr/>
      </xdr:nvCxnSpPr>
      <xdr:spPr>
        <a:xfrm>
          <a:off x="9639300" y="16420592"/>
          <a:ext cx="838200" cy="1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106709</xdr:rowOff>
    </xdr:from>
    <xdr:ext cx="534377" cy="259045"/>
    <xdr:sp macro="" textlink="">
      <xdr:nvSpPr>
        <xdr:cNvPr id="463" name="土木費平均値テキスト"/>
        <xdr:cNvSpPr txBox="1"/>
      </xdr:nvSpPr>
      <xdr:spPr>
        <a:xfrm>
          <a:off x="10528300" y="16223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83832</xdr:rowOff>
    </xdr:from>
    <xdr:to>
      <xdr:col>55</xdr:col>
      <xdr:colOff>50800</xdr:colOff>
      <xdr:row>96</xdr:row>
      <xdr:rowOff>13982</xdr:rowOff>
    </xdr:to>
    <xdr:sp macro="" textlink="">
      <xdr:nvSpPr>
        <xdr:cNvPr id="464" name="フローチャート: 判断 463"/>
        <xdr:cNvSpPr/>
      </xdr:nvSpPr>
      <xdr:spPr>
        <a:xfrm>
          <a:off x="104267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45669</xdr:rowOff>
    </xdr:from>
    <xdr:to>
      <xdr:col>50</xdr:col>
      <xdr:colOff>114300</xdr:colOff>
      <xdr:row>95</xdr:row>
      <xdr:rowOff>132842</xdr:rowOff>
    </xdr:to>
    <xdr:cxnSp macro="">
      <xdr:nvCxnSpPr>
        <xdr:cNvPr id="465" name="直線コネクタ 464"/>
        <xdr:cNvCxnSpPr/>
      </xdr:nvCxnSpPr>
      <xdr:spPr>
        <a:xfrm>
          <a:off x="8750300" y="16333419"/>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15329</xdr:rowOff>
    </xdr:from>
    <xdr:to>
      <xdr:col>50</xdr:col>
      <xdr:colOff>165100</xdr:colOff>
      <xdr:row>94</xdr:row>
      <xdr:rowOff>116929</xdr:rowOff>
    </xdr:to>
    <xdr:sp macro="" textlink="">
      <xdr:nvSpPr>
        <xdr:cNvPr id="466" name="フローチャート: 判断 465"/>
        <xdr:cNvSpPr/>
      </xdr:nvSpPr>
      <xdr:spPr>
        <a:xfrm>
          <a:off x="9588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133456</xdr:rowOff>
    </xdr:from>
    <xdr:ext cx="534377" cy="259045"/>
    <xdr:sp macro="" textlink="">
      <xdr:nvSpPr>
        <xdr:cNvPr id="467" name="テキスト ボックス 466"/>
        <xdr:cNvSpPr txBox="1"/>
      </xdr:nvSpPr>
      <xdr:spPr>
        <a:xfrm>
          <a:off x="9372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144768</xdr:rowOff>
    </xdr:from>
    <xdr:to>
      <xdr:col>45</xdr:col>
      <xdr:colOff>177800</xdr:colOff>
      <xdr:row>95</xdr:row>
      <xdr:rowOff>45669</xdr:rowOff>
    </xdr:to>
    <xdr:cxnSp macro="">
      <xdr:nvCxnSpPr>
        <xdr:cNvPr id="468" name="直線コネクタ 467"/>
        <xdr:cNvCxnSpPr/>
      </xdr:nvCxnSpPr>
      <xdr:spPr>
        <a:xfrm>
          <a:off x="7861300" y="15918168"/>
          <a:ext cx="889000" cy="4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71870</xdr:rowOff>
    </xdr:from>
    <xdr:to>
      <xdr:col>46</xdr:col>
      <xdr:colOff>38100</xdr:colOff>
      <xdr:row>96</xdr:row>
      <xdr:rowOff>2020</xdr:rowOff>
    </xdr:to>
    <xdr:sp macro="" textlink="">
      <xdr:nvSpPr>
        <xdr:cNvPr id="469" name="フローチャート: 判断 468"/>
        <xdr:cNvSpPr/>
      </xdr:nvSpPr>
      <xdr:spPr>
        <a:xfrm>
          <a:off x="8699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164597</xdr:rowOff>
    </xdr:from>
    <xdr:ext cx="534377" cy="259045"/>
    <xdr:sp macro="" textlink="">
      <xdr:nvSpPr>
        <xdr:cNvPr id="470" name="テキスト ボックス 469"/>
        <xdr:cNvSpPr txBox="1"/>
      </xdr:nvSpPr>
      <xdr:spPr>
        <a:xfrm>
          <a:off x="8483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144768</xdr:rowOff>
    </xdr:from>
    <xdr:to>
      <xdr:col>41</xdr:col>
      <xdr:colOff>50800</xdr:colOff>
      <xdr:row>93</xdr:row>
      <xdr:rowOff>95504</xdr:rowOff>
    </xdr:to>
    <xdr:cxnSp macro="">
      <xdr:nvCxnSpPr>
        <xdr:cNvPr id="471" name="直線コネクタ 470"/>
        <xdr:cNvCxnSpPr/>
      </xdr:nvCxnSpPr>
      <xdr:spPr>
        <a:xfrm flipV="1">
          <a:off x="6972300" y="15918168"/>
          <a:ext cx="8890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26036</xdr:rowOff>
    </xdr:from>
    <xdr:to>
      <xdr:col>41</xdr:col>
      <xdr:colOff>101600</xdr:colOff>
      <xdr:row>95</xdr:row>
      <xdr:rowOff>127636</xdr:rowOff>
    </xdr:to>
    <xdr:sp macro="" textlink="">
      <xdr:nvSpPr>
        <xdr:cNvPr id="472" name="フローチャート: 判断 471"/>
        <xdr:cNvSpPr/>
      </xdr:nvSpPr>
      <xdr:spPr>
        <a:xfrm>
          <a:off x="7810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118763</xdr:rowOff>
    </xdr:from>
    <xdr:ext cx="534377" cy="259045"/>
    <xdr:sp macro="" textlink="">
      <xdr:nvSpPr>
        <xdr:cNvPr id="473" name="テキスト ボックス 472"/>
        <xdr:cNvSpPr txBox="1"/>
      </xdr:nvSpPr>
      <xdr:spPr>
        <a:xfrm>
          <a:off x="7594111" y="164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22034</xdr:rowOff>
    </xdr:from>
    <xdr:to>
      <xdr:col>36</xdr:col>
      <xdr:colOff>165100</xdr:colOff>
      <xdr:row>95</xdr:row>
      <xdr:rowOff>123634</xdr:rowOff>
    </xdr:to>
    <xdr:sp macro="" textlink="">
      <xdr:nvSpPr>
        <xdr:cNvPr id="474" name="フローチャート: 判断 473"/>
        <xdr:cNvSpPr/>
      </xdr:nvSpPr>
      <xdr:spPr>
        <a:xfrm>
          <a:off x="6921500" y="1630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114761</xdr:rowOff>
    </xdr:from>
    <xdr:ext cx="534377" cy="259045"/>
    <xdr:sp macro="" textlink="">
      <xdr:nvSpPr>
        <xdr:cNvPr id="475" name="テキスト ボックス 474"/>
        <xdr:cNvSpPr txBox="1"/>
      </xdr:nvSpPr>
      <xdr:spPr>
        <a:xfrm>
          <a:off x="6705111" y="1640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95225</xdr:rowOff>
    </xdr:from>
    <xdr:to>
      <xdr:col>55</xdr:col>
      <xdr:colOff>50800</xdr:colOff>
      <xdr:row>97</xdr:row>
      <xdr:rowOff>25375</xdr:rowOff>
    </xdr:to>
    <xdr:sp macro="" textlink="">
      <xdr:nvSpPr>
        <xdr:cNvPr id="481" name="楕円 480"/>
        <xdr:cNvSpPr/>
      </xdr:nvSpPr>
      <xdr:spPr>
        <a:xfrm>
          <a:off x="10426700" y="165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73652</xdr:rowOff>
    </xdr:from>
    <xdr:ext cx="534377" cy="259045"/>
    <xdr:sp macro="" textlink="">
      <xdr:nvSpPr>
        <xdr:cNvPr id="482" name="土木費該当値テキスト"/>
        <xdr:cNvSpPr txBox="1"/>
      </xdr:nvSpPr>
      <xdr:spPr>
        <a:xfrm>
          <a:off x="10528300" y="1653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82042</xdr:rowOff>
    </xdr:from>
    <xdr:to>
      <xdr:col>50</xdr:col>
      <xdr:colOff>165100</xdr:colOff>
      <xdr:row>96</xdr:row>
      <xdr:rowOff>12192</xdr:rowOff>
    </xdr:to>
    <xdr:sp macro="" textlink="">
      <xdr:nvSpPr>
        <xdr:cNvPr id="483" name="楕円 482"/>
        <xdr:cNvSpPr/>
      </xdr:nvSpPr>
      <xdr:spPr>
        <a:xfrm>
          <a:off x="95885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3319</xdr:rowOff>
    </xdr:from>
    <xdr:ext cx="534377" cy="259045"/>
    <xdr:sp macro="" textlink="">
      <xdr:nvSpPr>
        <xdr:cNvPr id="484" name="テキスト ボックス 483"/>
        <xdr:cNvSpPr txBox="1"/>
      </xdr:nvSpPr>
      <xdr:spPr>
        <a:xfrm>
          <a:off x="9372111" y="164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166319</xdr:rowOff>
    </xdr:from>
    <xdr:to>
      <xdr:col>46</xdr:col>
      <xdr:colOff>38100</xdr:colOff>
      <xdr:row>95</xdr:row>
      <xdr:rowOff>96469</xdr:rowOff>
    </xdr:to>
    <xdr:sp macro="" textlink="">
      <xdr:nvSpPr>
        <xdr:cNvPr id="485" name="楕円 484"/>
        <xdr:cNvSpPr/>
      </xdr:nvSpPr>
      <xdr:spPr>
        <a:xfrm>
          <a:off x="8699500" y="162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112996</xdr:rowOff>
    </xdr:from>
    <xdr:ext cx="534377" cy="259045"/>
    <xdr:sp macro="" textlink="">
      <xdr:nvSpPr>
        <xdr:cNvPr id="486" name="テキスト ボックス 485"/>
        <xdr:cNvSpPr txBox="1"/>
      </xdr:nvSpPr>
      <xdr:spPr>
        <a:xfrm>
          <a:off x="8483111" y="160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93968</xdr:rowOff>
    </xdr:from>
    <xdr:to>
      <xdr:col>41</xdr:col>
      <xdr:colOff>101600</xdr:colOff>
      <xdr:row>93</xdr:row>
      <xdr:rowOff>24118</xdr:rowOff>
    </xdr:to>
    <xdr:sp macro="" textlink="">
      <xdr:nvSpPr>
        <xdr:cNvPr id="487" name="楕円 486"/>
        <xdr:cNvSpPr/>
      </xdr:nvSpPr>
      <xdr:spPr>
        <a:xfrm>
          <a:off x="7810500" y="1586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40645</xdr:rowOff>
    </xdr:from>
    <xdr:ext cx="534377" cy="259045"/>
    <xdr:sp macro="" textlink="">
      <xdr:nvSpPr>
        <xdr:cNvPr id="488" name="テキスト ボックス 487"/>
        <xdr:cNvSpPr txBox="1"/>
      </xdr:nvSpPr>
      <xdr:spPr>
        <a:xfrm>
          <a:off x="7594111" y="1564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44704</xdr:rowOff>
    </xdr:from>
    <xdr:to>
      <xdr:col>36</xdr:col>
      <xdr:colOff>165100</xdr:colOff>
      <xdr:row>93</xdr:row>
      <xdr:rowOff>146304</xdr:rowOff>
    </xdr:to>
    <xdr:sp macro="" textlink="">
      <xdr:nvSpPr>
        <xdr:cNvPr id="489" name="楕円 488"/>
        <xdr:cNvSpPr/>
      </xdr:nvSpPr>
      <xdr:spPr>
        <a:xfrm>
          <a:off x="6921500" y="159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162831</xdr:rowOff>
    </xdr:from>
    <xdr:ext cx="534377" cy="259045"/>
    <xdr:sp macro="" textlink="">
      <xdr:nvSpPr>
        <xdr:cNvPr id="490" name="テキスト ボックス 489"/>
        <xdr:cNvSpPr txBox="1"/>
      </xdr:nvSpPr>
      <xdr:spPr>
        <a:xfrm>
          <a:off x="6705111" y="1576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7722</xdr:rowOff>
    </xdr:from>
    <xdr:to>
      <xdr:col>85</xdr:col>
      <xdr:colOff>126364</xdr:colOff>
      <xdr:row>38</xdr:row>
      <xdr:rowOff>25171</xdr:rowOff>
    </xdr:to>
    <xdr:cxnSp macro="">
      <xdr:nvCxnSpPr>
        <xdr:cNvPr id="515" name="直線コネクタ 514"/>
        <xdr:cNvCxnSpPr/>
      </xdr:nvCxnSpPr>
      <xdr:spPr>
        <a:xfrm flipV="1">
          <a:off x="16317595" y="5151222"/>
          <a:ext cx="1269"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28998</xdr:rowOff>
    </xdr:from>
    <xdr:ext cx="534377" cy="259045"/>
    <xdr:sp macro="" textlink="">
      <xdr:nvSpPr>
        <xdr:cNvPr id="516" name="消防費最小値テキスト"/>
        <xdr:cNvSpPr txBox="1"/>
      </xdr:nvSpPr>
      <xdr:spPr>
        <a:xfrm>
          <a:off x="16370300" y="65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25171</xdr:rowOff>
    </xdr:from>
    <xdr:to>
      <xdr:col>86</xdr:col>
      <xdr:colOff>25400</xdr:colOff>
      <xdr:row>38</xdr:row>
      <xdr:rowOff>25171</xdr:rowOff>
    </xdr:to>
    <xdr:cxnSp macro="">
      <xdr:nvCxnSpPr>
        <xdr:cNvPr id="517" name="直線コネクタ 516"/>
        <xdr:cNvCxnSpPr/>
      </xdr:nvCxnSpPr>
      <xdr:spPr>
        <a:xfrm>
          <a:off x="16230600" y="65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125849</xdr:rowOff>
    </xdr:from>
    <xdr:ext cx="534377" cy="259045"/>
    <xdr:sp macro="" textlink="">
      <xdr:nvSpPr>
        <xdr:cNvPr id="518" name="消防費最大値テキスト"/>
        <xdr:cNvSpPr txBox="1"/>
      </xdr:nvSpPr>
      <xdr:spPr>
        <a:xfrm>
          <a:off x="16370300" y="492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7722</xdr:rowOff>
    </xdr:from>
    <xdr:to>
      <xdr:col>86</xdr:col>
      <xdr:colOff>25400</xdr:colOff>
      <xdr:row>30</xdr:row>
      <xdr:rowOff>7722</xdr:rowOff>
    </xdr:to>
    <xdr:cxnSp macro="">
      <xdr:nvCxnSpPr>
        <xdr:cNvPr id="519" name="直線コネクタ 518"/>
        <xdr:cNvCxnSpPr/>
      </xdr:nvCxnSpPr>
      <xdr:spPr>
        <a:xfrm>
          <a:off x="16230600" y="51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15189</xdr:rowOff>
    </xdr:from>
    <xdr:to>
      <xdr:col>85</xdr:col>
      <xdr:colOff>127000</xdr:colOff>
      <xdr:row>38</xdr:row>
      <xdr:rowOff>25171</xdr:rowOff>
    </xdr:to>
    <xdr:cxnSp macro="">
      <xdr:nvCxnSpPr>
        <xdr:cNvPr id="520" name="直線コネクタ 519"/>
        <xdr:cNvCxnSpPr/>
      </xdr:nvCxnSpPr>
      <xdr:spPr>
        <a:xfrm>
          <a:off x="15481300" y="6530289"/>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163288</xdr:rowOff>
    </xdr:from>
    <xdr:ext cx="534377" cy="259045"/>
    <xdr:sp macro="" textlink="">
      <xdr:nvSpPr>
        <xdr:cNvPr id="521" name="消防費平均値テキスト"/>
        <xdr:cNvSpPr txBox="1"/>
      </xdr:nvSpPr>
      <xdr:spPr>
        <a:xfrm>
          <a:off x="16370300" y="58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140411</xdr:rowOff>
    </xdr:from>
    <xdr:to>
      <xdr:col>85</xdr:col>
      <xdr:colOff>177800</xdr:colOff>
      <xdr:row>35</xdr:row>
      <xdr:rowOff>70561</xdr:rowOff>
    </xdr:to>
    <xdr:sp macro="" textlink="">
      <xdr:nvSpPr>
        <xdr:cNvPr id="522" name="フローチャート: 判断 521"/>
        <xdr:cNvSpPr/>
      </xdr:nvSpPr>
      <xdr:spPr>
        <a:xfrm>
          <a:off x="162687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24562</xdr:rowOff>
    </xdr:from>
    <xdr:to>
      <xdr:col>81</xdr:col>
      <xdr:colOff>50800</xdr:colOff>
      <xdr:row>38</xdr:row>
      <xdr:rowOff>15189</xdr:rowOff>
    </xdr:to>
    <xdr:cxnSp macro="">
      <xdr:nvCxnSpPr>
        <xdr:cNvPr id="523" name="直線コネクタ 522"/>
        <xdr:cNvCxnSpPr/>
      </xdr:nvCxnSpPr>
      <xdr:spPr>
        <a:xfrm>
          <a:off x="14592300" y="6368212"/>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158928</xdr:rowOff>
    </xdr:from>
    <xdr:to>
      <xdr:col>81</xdr:col>
      <xdr:colOff>101600</xdr:colOff>
      <xdr:row>35</xdr:row>
      <xdr:rowOff>89078</xdr:rowOff>
    </xdr:to>
    <xdr:sp macro="" textlink="">
      <xdr:nvSpPr>
        <xdr:cNvPr id="524" name="フローチャート: 判断 523"/>
        <xdr:cNvSpPr/>
      </xdr:nvSpPr>
      <xdr:spPr>
        <a:xfrm>
          <a:off x="15430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105605</xdr:rowOff>
    </xdr:from>
    <xdr:ext cx="534377" cy="259045"/>
    <xdr:sp macro="" textlink="">
      <xdr:nvSpPr>
        <xdr:cNvPr id="525" name="テキスト ボックス 524"/>
        <xdr:cNvSpPr txBox="1"/>
      </xdr:nvSpPr>
      <xdr:spPr>
        <a:xfrm>
          <a:off x="15214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24562</xdr:rowOff>
    </xdr:from>
    <xdr:to>
      <xdr:col>76</xdr:col>
      <xdr:colOff>114300</xdr:colOff>
      <xdr:row>38</xdr:row>
      <xdr:rowOff>61366</xdr:rowOff>
    </xdr:to>
    <xdr:cxnSp macro="">
      <xdr:nvCxnSpPr>
        <xdr:cNvPr id="526" name="直線コネクタ 525"/>
        <xdr:cNvCxnSpPr/>
      </xdr:nvCxnSpPr>
      <xdr:spPr>
        <a:xfrm flipV="1">
          <a:off x="13703300" y="6368212"/>
          <a:ext cx="889000" cy="2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27" name="フローチャート: 判断 526"/>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133875</xdr:rowOff>
    </xdr:from>
    <xdr:ext cx="534377" cy="259045"/>
    <xdr:sp macro="" textlink="">
      <xdr:nvSpPr>
        <xdr:cNvPr id="528" name="テキスト ボックス 527"/>
        <xdr:cNvSpPr txBox="1"/>
      </xdr:nvSpPr>
      <xdr:spPr>
        <a:xfrm>
          <a:off x="14325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61366</xdr:rowOff>
    </xdr:from>
    <xdr:to>
      <xdr:col>71</xdr:col>
      <xdr:colOff>177800</xdr:colOff>
      <xdr:row>38</xdr:row>
      <xdr:rowOff>61823</xdr:rowOff>
    </xdr:to>
    <xdr:cxnSp macro="">
      <xdr:nvCxnSpPr>
        <xdr:cNvPr id="529" name="直線コネクタ 528"/>
        <xdr:cNvCxnSpPr/>
      </xdr:nvCxnSpPr>
      <xdr:spPr>
        <a:xfrm flipV="1">
          <a:off x="12814300" y="65764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98349</xdr:rowOff>
    </xdr:from>
    <xdr:to>
      <xdr:col>72</xdr:col>
      <xdr:colOff>38100</xdr:colOff>
      <xdr:row>35</xdr:row>
      <xdr:rowOff>28499</xdr:rowOff>
    </xdr:to>
    <xdr:sp macro="" textlink="">
      <xdr:nvSpPr>
        <xdr:cNvPr id="530" name="フローチャート: 判断 529"/>
        <xdr:cNvSpPr/>
      </xdr:nvSpPr>
      <xdr:spPr>
        <a:xfrm>
          <a:off x="13652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45026</xdr:rowOff>
    </xdr:from>
    <xdr:ext cx="534377" cy="259045"/>
    <xdr:sp macro="" textlink="">
      <xdr:nvSpPr>
        <xdr:cNvPr id="531" name="テキスト ボックス 530"/>
        <xdr:cNvSpPr txBox="1"/>
      </xdr:nvSpPr>
      <xdr:spPr>
        <a:xfrm>
          <a:off x="13436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32" name="フローチャート: 判断 531"/>
        <xdr:cNvSpPr/>
      </xdr:nvSpPr>
      <xdr:spPr>
        <a:xfrm>
          <a:off x="12763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9288</xdr:rowOff>
    </xdr:from>
    <xdr:ext cx="534377" cy="259045"/>
    <xdr:sp macro="" textlink="">
      <xdr:nvSpPr>
        <xdr:cNvPr id="533" name="テキスト ボックス 532"/>
        <xdr:cNvSpPr txBox="1"/>
      </xdr:nvSpPr>
      <xdr:spPr>
        <a:xfrm>
          <a:off x="12547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145821</xdr:rowOff>
    </xdr:from>
    <xdr:to>
      <xdr:col>85</xdr:col>
      <xdr:colOff>177800</xdr:colOff>
      <xdr:row>38</xdr:row>
      <xdr:rowOff>75971</xdr:rowOff>
    </xdr:to>
    <xdr:sp macro="" textlink="">
      <xdr:nvSpPr>
        <xdr:cNvPr id="539" name="楕円 538"/>
        <xdr:cNvSpPr/>
      </xdr:nvSpPr>
      <xdr:spPr>
        <a:xfrm>
          <a:off x="162687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60748</xdr:rowOff>
    </xdr:from>
    <xdr:ext cx="534377" cy="259045"/>
    <xdr:sp macro="" textlink="">
      <xdr:nvSpPr>
        <xdr:cNvPr id="540" name="消防費該当値テキスト"/>
        <xdr:cNvSpPr txBox="1"/>
      </xdr:nvSpPr>
      <xdr:spPr>
        <a:xfrm>
          <a:off x="16370300" y="64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135839</xdr:rowOff>
    </xdr:from>
    <xdr:to>
      <xdr:col>81</xdr:col>
      <xdr:colOff>101600</xdr:colOff>
      <xdr:row>38</xdr:row>
      <xdr:rowOff>65990</xdr:rowOff>
    </xdr:to>
    <xdr:sp macro="" textlink="">
      <xdr:nvSpPr>
        <xdr:cNvPr id="541" name="楕円 540"/>
        <xdr:cNvSpPr/>
      </xdr:nvSpPr>
      <xdr:spPr>
        <a:xfrm>
          <a:off x="15430500" y="6479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57116</xdr:rowOff>
    </xdr:from>
    <xdr:ext cx="534377" cy="259045"/>
    <xdr:sp macro="" textlink="">
      <xdr:nvSpPr>
        <xdr:cNvPr id="542" name="テキスト ボックス 541"/>
        <xdr:cNvSpPr txBox="1"/>
      </xdr:nvSpPr>
      <xdr:spPr>
        <a:xfrm>
          <a:off x="15214111" y="65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145212</xdr:rowOff>
    </xdr:from>
    <xdr:to>
      <xdr:col>76</xdr:col>
      <xdr:colOff>165100</xdr:colOff>
      <xdr:row>37</xdr:row>
      <xdr:rowOff>75362</xdr:rowOff>
    </xdr:to>
    <xdr:sp macro="" textlink="">
      <xdr:nvSpPr>
        <xdr:cNvPr id="543" name="楕円 542"/>
        <xdr:cNvSpPr/>
      </xdr:nvSpPr>
      <xdr:spPr>
        <a:xfrm>
          <a:off x="14541500" y="63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66489</xdr:rowOff>
    </xdr:from>
    <xdr:ext cx="534377" cy="259045"/>
    <xdr:sp macro="" textlink="">
      <xdr:nvSpPr>
        <xdr:cNvPr id="544" name="テキスト ボックス 543"/>
        <xdr:cNvSpPr txBox="1"/>
      </xdr:nvSpPr>
      <xdr:spPr>
        <a:xfrm>
          <a:off x="14325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10566</xdr:rowOff>
    </xdr:from>
    <xdr:to>
      <xdr:col>72</xdr:col>
      <xdr:colOff>38100</xdr:colOff>
      <xdr:row>38</xdr:row>
      <xdr:rowOff>112166</xdr:rowOff>
    </xdr:to>
    <xdr:sp macro="" textlink="">
      <xdr:nvSpPr>
        <xdr:cNvPr id="545" name="楕円 544"/>
        <xdr:cNvSpPr/>
      </xdr:nvSpPr>
      <xdr:spPr>
        <a:xfrm>
          <a:off x="13652500" y="65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103293</xdr:rowOff>
    </xdr:from>
    <xdr:ext cx="534377" cy="259045"/>
    <xdr:sp macro="" textlink="">
      <xdr:nvSpPr>
        <xdr:cNvPr id="546" name="テキスト ボックス 545"/>
        <xdr:cNvSpPr txBox="1"/>
      </xdr:nvSpPr>
      <xdr:spPr>
        <a:xfrm>
          <a:off x="13436111" y="66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11023</xdr:rowOff>
    </xdr:from>
    <xdr:to>
      <xdr:col>67</xdr:col>
      <xdr:colOff>101600</xdr:colOff>
      <xdr:row>38</xdr:row>
      <xdr:rowOff>112623</xdr:rowOff>
    </xdr:to>
    <xdr:sp macro="" textlink="">
      <xdr:nvSpPr>
        <xdr:cNvPr id="547" name="楕円 546"/>
        <xdr:cNvSpPr/>
      </xdr:nvSpPr>
      <xdr:spPr>
        <a:xfrm>
          <a:off x="12763500" y="65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103750</xdr:rowOff>
    </xdr:from>
    <xdr:ext cx="534377" cy="259045"/>
    <xdr:sp macro="" textlink="">
      <xdr:nvSpPr>
        <xdr:cNvPr id="548" name="テキスト ボックス 547"/>
        <xdr:cNvSpPr txBox="1"/>
      </xdr:nvSpPr>
      <xdr:spPr>
        <a:xfrm>
          <a:off x="12547111" y="661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138367</xdr:rowOff>
    </xdr:from>
    <xdr:to>
      <xdr:col>85</xdr:col>
      <xdr:colOff>126364</xdr:colOff>
      <xdr:row>59</xdr:row>
      <xdr:rowOff>106667</xdr:rowOff>
    </xdr:to>
    <xdr:cxnSp macro="">
      <xdr:nvCxnSpPr>
        <xdr:cNvPr id="573" name="直線コネクタ 572"/>
        <xdr:cNvCxnSpPr/>
      </xdr:nvCxnSpPr>
      <xdr:spPr>
        <a:xfrm flipV="1">
          <a:off x="16317595" y="8882317"/>
          <a:ext cx="1269" cy="133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110494</xdr:rowOff>
    </xdr:from>
    <xdr:ext cx="534377" cy="259045"/>
    <xdr:sp macro="" textlink="">
      <xdr:nvSpPr>
        <xdr:cNvPr id="574" name="教育費最小値テキスト"/>
        <xdr:cNvSpPr txBox="1"/>
      </xdr:nvSpPr>
      <xdr:spPr>
        <a:xfrm>
          <a:off x="16370300" y="102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106667</xdr:rowOff>
    </xdr:from>
    <xdr:to>
      <xdr:col>86</xdr:col>
      <xdr:colOff>25400</xdr:colOff>
      <xdr:row>59</xdr:row>
      <xdr:rowOff>106667</xdr:rowOff>
    </xdr:to>
    <xdr:cxnSp macro="">
      <xdr:nvCxnSpPr>
        <xdr:cNvPr id="575" name="直線コネクタ 574"/>
        <xdr:cNvCxnSpPr/>
      </xdr:nvCxnSpPr>
      <xdr:spPr>
        <a:xfrm>
          <a:off x="16230600" y="1022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85044</xdr:rowOff>
    </xdr:from>
    <xdr:ext cx="534377" cy="259045"/>
    <xdr:sp macro="" textlink="">
      <xdr:nvSpPr>
        <xdr:cNvPr id="576" name="教育費最大値テキスト"/>
        <xdr:cNvSpPr txBox="1"/>
      </xdr:nvSpPr>
      <xdr:spPr>
        <a:xfrm>
          <a:off x="16370300" y="86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138367</xdr:rowOff>
    </xdr:from>
    <xdr:to>
      <xdr:col>86</xdr:col>
      <xdr:colOff>25400</xdr:colOff>
      <xdr:row>51</xdr:row>
      <xdr:rowOff>138367</xdr:rowOff>
    </xdr:to>
    <xdr:cxnSp macro="">
      <xdr:nvCxnSpPr>
        <xdr:cNvPr id="577" name="直線コネクタ 576"/>
        <xdr:cNvCxnSpPr/>
      </xdr:nvCxnSpPr>
      <xdr:spPr>
        <a:xfrm>
          <a:off x="16230600" y="888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38088</xdr:rowOff>
    </xdr:from>
    <xdr:to>
      <xdr:col>85</xdr:col>
      <xdr:colOff>127000</xdr:colOff>
      <xdr:row>57</xdr:row>
      <xdr:rowOff>121183</xdr:rowOff>
    </xdr:to>
    <xdr:cxnSp macro="">
      <xdr:nvCxnSpPr>
        <xdr:cNvPr id="578" name="直線コネクタ 577"/>
        <xdr:cNvCxnSpPr/>
      </xdr:nvCxnSpPr>
      <xdr:spPr>
        <a:xfrm flipV="1">
          <a:off x="15481300" y="9296388"/>
          <a:ext cx="838200" cy="59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15015</xdr:rowOff>
    </xdr:from>
    <xdr:ext cx="534377" cy="259045"/>
    <xdr:sp macro="" textlink="">
      <xdr:nvSpPr>
        <xdr:cNvPr id="579" name="教育費平均値テキスト"/>
        <xdr:cNvSpPr txBox="1"/>
      </xdr:nvSpPr>
      <xdr:spPr>
        <a:xfrm>
          <a:off x="16370300" y="9444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36588</xdr:rowOff>
    </xdr:from>
    <xdr:to>
      <xdr:col>85</xdr:col>
      <xdr:colOff>177800</xdr:colOff>
      <xdr:row>55</xdr:row>
      <xdr:rowOff>138188</xdr:rowOff>
    </xdr:to>
    <xdr:sp macro="" textlink="">
      <xdr:nvSpPr>
        <xdr:cNvPr id="580" name="フローチャート: 判断 579"/>
        <xdr:cNvSpPr/>
      </xdr:nvSpPr>
      <xdr:spPr>
        <a:xfrm>
          <a:off x="162687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107620</xdr:rowOff>
    </xdr:from>
    <xdr:to>
      <xdr:col>81</xdr:col>
      <xdr:colOff>50800</xdr:colOff>
      <xdr:row>57</xdr:row>
      <xdr:rowOff>121183</xdr:rowOff>
    </xdr:to>
    <xdr:cxnSp macro="">
      <xdr:nvCxnSpPr>
        <xdr:cNvPr id="581" name="直線コネクタ 580"/>
        <xdr:cNvCxnSpPr/>
      </xdr:nvCxnSpPr>
      <xdr:spPr>
        <a:xfrm>
          <a:off x="14592300" y="9880270"/>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131649</xdr:rowOff>
    </xdr:from>
    <xdr:to>
      <xdr:col>81</xdr:col>
      <xdr:colOff>101600</xdr:colOff>
      <xdr:row>55</xdr:row>
      <xdr:rowOff>61799</xdr:rowOff>
    </xdr:to>
    <xdr:sp macro="" textlink="">
      <xdr:nvSpPr>
        <xdr:cNvPr id="582" name="フローチャート: 判断 581"/>
        <xdr:cNvSpPr/>
      </xdr:nvSpPr>
      <xdr:spPr>
        <a:xfrm>
          <a:off x="15430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78326</xdr:rowOff>
    </xdr:from>
    <xdr:ext cx="534377" cy="259045"/>
    <xdr:sp macro="" textlink="">
      <xdr:nvSpPr>
        <xdr:cNvPr id="583" name="テキスト ボックス 582"/>
        <xdr:cNvSpPr txBox="1"/>
      </xdr:nvSpPr>
      <xdr:spPr>
        <a:xfrm>
          <a:off x="15214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45974</xdr:rowOff>
    </xdr:from>
    <xdr:to>
      <xdr:col>76</xdr:col>
      <xdr:colOff>114300</xdr:colOff>
      <xdr:row>57</xdr:row>
      <xdr:rowOff>107620</xdr:rowOff>
    </xdr:to>
    <xdr:cxnSp macro="">
      <xdr:nvCxnSpPr>
        <xdr:cNvPr id="584" name="直線コネクタ 583"/>
        <xdr:cNvCxnSpPr/>
      </xdr:nvCxnSpPr>
      <xdr:spPr>
        <a:xfrm>
          <a:off x="13703300" y="9647174"/>
          <a:ext cx="889000" cy="2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106350</xdr:rowOff>
    </xdr:from>
    <xdr:to>
      <xdr:col>76</xdr:col>
      <xdr:colOff>165100</xdr:colOff>
      <xdr:row>55</xdr:row>
      <xdr:rowOff>36500</xdr:rowOff>
    </xdr:to>
    <xdr:sp macro="" textlink="">
      <xdr:nvSpPr>
        <xdr:cNvPr id="585" name="フローチャート: 判断 584"/>
        <xdr:cNvSpPr/>
      </xdr:nvSpPr>
      <xdr:spPr>
        <a:xfrm>
          <a:off x="14541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53027</xdr:rowOff>
    </xdr:from>
    <xdr:ext cx="534377" cy="259045"/>
    <xdr:sp macro="" textlink="">
      <xdr:nvSpPr>
        <xdr:cNvPr id="586" name="テキスト ボックス 585"/>
        <xdr:cNvSpPr txBox="1"/>
      </xdr:nvSpPr>
      <xdr:spPr>
        <a:xfrm>
          <a:off x="14325111" y="9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45974</xdr:rowOff>
    </xdr:from>
    <xdr:to>
      <xdr:col>71</xdr:col>
      <xdr:colOff>177800</xdr:colOff>
      <xdr:row>57</xdr:row>
      <xdr:rowOff>60757</xdr:rowOff>
    </xdr:to>
    <xdr:cxnSp macro="">
      <xdr:nvCxnSpPr>
        <xdr:cNvPr id="587" name="直線コネクタ 586"/>
        <xdr:cNvCxnSpPr/>
      </xdr:nvCxnSpPr>
      <xdr:spPr>
        <a:xfrm flipV="1">
          <a:off x="12814300" y="9647174"/>
          <a:ext cx="889000" cy="18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170511</xdr:rowOff>
    </xdr:from>
    <xdr:to>
      <xdr:col>72</xdr:col>
      <xdr:colOff>38100</xdr:colOff>
      <xdr:row>56</xdr:row>
      <xdr:rowOff>100661</xdr:rowOff>
    </xdr:to>
    <xdr:sp macro="" textlink="">
      <xdr:nvSpPr>
        <xdr:cNvPr id="588" name="フローチャート: 判断 587"/>
        <xdr:cNvSpPr/>
      </xdr:nvSpPr>
      <xdr:spPr>
        <a:xfrm>
          <a:off x="13652500" y="960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91788</xdr:rowOff>
    </xdr:from>
    <xdr:ext cx="534377" cy="259045"/>
    <xdr:sp macro="" textlink="">
      <xdr:nvSpPr>
        <xdr:cNvPr id="589" name="テキスト ボックス 588"/>
        <xdr:cNvSpPr txBox="1"/>
      </xdr:nvSpPr>
      <xdr:spPr>
        <a:xfrm>
          <a:off x="13436111" y="96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167577</xdr:rowOff>
    </xdr:from>
    <xdr:to>
      <xdr:col>67</xdr:col>
      <xdr:colOff>101600</xdr:colOff>
      <xdr:row>56</xdr:row>
      <xdr:rowOff>97727</xdr:rowOff>
    </xdr:to>
    <xdr:sp macro="" textlink="">
      <xdr:nvSpPr>
        <xdr:cNvPr id="590" name="フローチャート: 判断 589"/>
        <xdr:cNvSpPr/>
      </xdr:nvSpPr>
      <xdr:spPr>
        <a:xfrm>
          <a:off x="12763500" y="95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114254</xdr:rowOff>
    </xdr:from>
    <xdr:ext cx="534377" cy="259045"/>
    <xdr:sp macro="" textlink="">
      <xdr:nvSpPr>
        <xdr:cNvPr id="591" name="テキスト ボックス 590"/>
        <xdr:cNvSpPr txBox="1"/>
      </xdr:nvSpPr>
      <xdr:spPr>
        <a:xfrm>
          <a:off x="12547111" y="93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158738</xdr:rowOff>
    </xdr:from>
    <xdr:to>
      <xdr:col>85</xdr:col>
      <xdr:colOff>177800</xdr:colOff>
      <xdr:row>54</xdr:row>
      <xdr:rowOff>88888</xdr:rowOff>
    </xdr:to>
    <xdr:sp macro="" textlink="">
      <xdr:nvSpPr>
        <xdr:cNvPr id="597" name="楕円 596"/>
        <xdr:cNvSpPr/>
      </xdr:nvSpPr>
      <xdr:spPr>
        <a:xfrm>
          <a:off x="16268700" y="92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10165</xdr:rowOff>
    </xdr:from>
    <xdr:ext cx="534377" cy="259045"/>
    <xdr:sp macro="" textlink="">
      <xdr:nvSpPr>
        <xdr:cNvPr id="598" name="教育費該当値テキスト"/>
        <xdr:cNvSpPr txBox="1"/>
      </xdr:nvSpPr>
      <xdr:spPr>
        <a:xfrm>
          <a:off x="16370300" y="90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70383</xdr:rowOff>
    </xdr:from>
    <xdr:to>
      <xdr:col>81</xdr:col>
      <xdr:colOff>101600</xdr:colOff>
      <xdr:row>58</xdr:row>
      <xdr:rowOff>533</xdr:rowOff>
    </xdr:to>
    <xdr:sp macro="" textlink="">
      <xdr:nvSpPr>
        <xdr:cNvPr id="599" name="楕円 598"/>
        <xdr:cNvSpPr/>
      </xdr:nvSpPr>
      <xdr:spPr>
        <a:xfrm>
          <a:off x="15430500" y="98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163110</xdr:rowOff>
    </xdr:from>
    <xdr:ext cx="534377" cy="259045"/>
    <xdr:sp macro="" textlink="">
      <xdr:nvSpPr>
        <xdr:cNvPr id="600" name="テキスト ボックス 599"/>
        <xdr:cNvSpPr txBox="1"/>
      </xdr:nvSpPr>
      <xdr:spPr>
        <a:xfrm>
          <a:off x="15214111" y="99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56820</xdr:rowOff>
    </xdr:from>
    <xdr:to>
      <xdr:col>76</xdr:col>
      <xdr:colOff>165100</xdr:colOff>
      <xdr:row>57</xdr:row>
      <xdr:rowOff>158420</xdr:rowOff>
    </xdr:to>
    <xdr:sp macro="" textlink="">
      <xdr:nvSpPr>
        <xdr:cNvPr id="601" name="楕円 600"/>
        <xdr:cNvSpPr/>
      </xdr:nvSpPr>
      <xdr:spPr>
        <a:xfrm>
          <a:off x="14541500" y="98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149547</xdr:rowOff>
    </xdr:from>
    <xdr:ext cx="534377" cy="259045"/>
    <xdr:sp macro="" textlink="">
      <xdr:nvSpPr>
        <xdr:cNvPr id="602" name="テキスト ボックス 601"/>
        <xdr:cNvSpPr txBox="1"/>
      </xdr:nvSpPr>
      <xdr:spPr>
        <a:xfrm>
          <a:off x="14325111" y="99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166624</xdr:rowOff>
    </xdr:from>
    <xdr:to>
      <xdr:col>72</xdr:col>
      <xdr:colOff>38100</xdr:colOff>
      <xdr:row>56</xdr:row>
      <xdr:rowOff>96774</xdr:rowOff>
    </xdr:to>
    <xdr:sp macro="" textlink="">
      <xdr:nvSpPr>
        <xdr:cNvPr id="603" name="楕円 602"/>
        <xdr:cNvSpPr/>
      </xdr:nvSpPr>
      <xdr:spPr>
        <a:xfrm>
          <a:off x="13652500" y="95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113301</xdr:rowOff>
    </xdr:from>
    <xdr:ext cx="534377" cy="259045"/>
    <xdr:sp macro="" textlink="">
      <xdr:nvSpPr>
        <xdr:cNvPr id="604" name="テキスト ボックス 603"/>
        <xdr:cNvSpPr txBox="1"/>
      </xdr:nvSpPr>
      <xdr:spPr>
        <a:xfrm>
          <a:off x="13436111" y="93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9957</xdr:rowOff>
    </xdr:from>
    <xdr:to>
      <xdr:col>67</xdr:col>
      <xdr:colOff>101600</xdr:colOff>
      <xdr:row>57</xdr:row>
      <xdr:rowOff>111557</xdr:rowOff>
    </xdr:to>
    <xdr:sp macro="" textlink="">
      <xdr:nvSpPr>
        <xdr:cNvPr id="605" name="楕円 604"/>
        <xdr:cNvSpPr/>
      </xdr:nvSpPr>
      <xdr:spPr>
        <a:xfrm>
          <a:off x="12763500" y="97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102684</xdr:rowOff>
    </xdr:from>
    <xdr:ext cx="534377" cy="259045"/>
    <xdr:sp macro="" textlink="">
      <xdr:nvSpPr>
        <xdr:cNvPr id="606" name="テキスト ボックス 605"/>
        <xdr:cNvSpPr txBox="1"/>
      </xdr:nvSpPr>
      <xdr:spPr>
        <a:xfrm>
          <a:off x="12547111" y="98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111262</xdr:rowOff>
    </xdr:from>
    <xdr:to>
      <xdr:col>85</xdr:col>
      <xdr:colOff>126364</xdr:colOff>
      <xdr:row>78</xdr:row>
      <xdr:rowOff>139700</xdr:rowOff>
    </xdr:to>
    <xdr:cxnSp macro="">
      <xdr:nvCxnSpPr>
        <xdr:cNvPr id="628" name="直線コネクタ 627"/>
        <xdr:cNvCxnSpPr/>
      </xdr:nvCxnSpPr>
      <xdr:spPr>
        <a:xfrm flipV="1">
          <a:off x="16317595" y="12112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57939</xdr:rowOff>
    </xdr:from>
    <xdr:ext cx="534377" cy="259045"/>
    <xdr:sp macro="" textlink="">
      <xdr:nvSpPr>
        <xdr:cNvPr id="631" name="災害復旧費最大値テキスト"/>
        <xdr:cNvSpPr txBox="1"/>
      </xdr:nvSpPr>
      <xdr:spPr>
        <a:xfrm>
          <a:off x="16370300" y="118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111262</xdr:rowOff>
    </xdr:from>
    <xdr:to>
      <xdr:col>86</xdr:col>
      <xdr:colOff>25400</xdr:colOff>
      <xdr:row>70</xdr:row>
      <xdr:rowOff>111262</xdr:rowOff>
    </xdr:to>
    <xdr:cxnSp macro="">
      <xdr:nvCxnSpPr>
        <xdr:cNvPr id="632" name="直線コネクタ 631"/>
        <xdr:cNvCxnSpPr/>
      </xdr:nvCxnSpPr>
      <xdr:spPr>
        <a:xfrm>
          <a:off x="16230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10782</xdr:rowOff>
    </xdr:from>
    <xdr:ext cx="469744" cy="259045"/>
    <xdr:sp macro="" textlink="">
      <xdr:nvSpPr>
        <xdr:cNvPr id="634" name="災害復旧費平均値テキスト"/>
        <xdr:cNvSpPr txBox="1"/>
      </xdr:nvSpPr>
      <xdr:spPr>
        <a:xfrm>
          <a:off x="16370300" y="13040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159355</xdr:rowOff>
    </xdr:from>
    <xdr:to>
      <xdr:col>85</xdr:col>
      <xdr:colOff>177800</xdr:colOff>
      <xdr:row>77</xdr:row>
      <xdr:rowOff>89505</xdr:rowOff>
    </xdr:to>
    <xdr:sp macro="" textlink="">
      <xdr:nvSpPr>
        <xdr:cNvPr id="635" name="フローチャート: 判断 634"/>
        <xdr:cNvSpPr/>
      </xdr:nvSpPr>
      <xdr:spPr>
        <a:xfrm>
          <a:off x="16268700" y="131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127036</xdr:rowOff>
    </xdr:from>
    <xdr:to>
      <xdr:col>81</xdr:col>
      <xdr:colOff>50800</xdr:colOff>
      <xdr:row>78</xdr:row>
      <xdr:rowOff>139700</xdr:rowOff>
    </xdr:to>
    <xdr:cxnSp macro="">
      <xdr:nvCxnSpPr>
        <xdr:cNvPr id="636" name="直線コネクタ 635"/>
        <xdr:cNvCxnSpPr/>
      </xdr:nvCxnSpPr>
      <xdr:spPr>
        <a:xfrm>
          <a:off x="14592300" y="13500136"/>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152496</xdr:rowOff>
    </xdr:from>
    <xdr:to>
      <xdr:col>81</xdr:col>
      <xdr:colOff>101600</xdr:colOff>
      <xdr:row>76</xdr:row>
      <xdr:rowOff>82646</xdr:rowOff>
    </xdr:to>
    <xdr:sp macro="" textlink="">
      <xdr:nvSpPr>
        <xdr:cNvPr id="637" name="フローチャート: 判断 636"/>
        <xdr:cNvSpPr/>
      </xdr:nvSpPr>
      <xdr:spPr>
        <a:xfrm>
          <a:off x="15430500" y="1301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99174</xdr:rowOff>
    </xdr:from>
    <xdr:ext cx="469744" cy="259045"/>
    <xdr:sp macro="" textlink="">
      <xdr:nvSpPr>
        <xdr:cNvPr id="638" name="テキスト ボックス 637"/>
        <xdr:cNvSpPr txBox="1"/>
      </xdr:nvSpPr>
      <xdr:spPr>
        <a:xfrm>
          <a:off x="15246428" y="1278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127036</xdr:rowOff>
    </xdr:from>
    <xdr:to>
      <xdr:col>76</xdr:col>
      <xdr:colOff>114300</xdr:colOff>
      <xdr:row>78</xdr:row>
      <xdr:rowOff>139700</xdr:rowOff>
    </xdr:to>
    <xdr:cxnSp macro="">
      <xdr:nvCxnSpPr>
        <xdr:cNvPr id="639" name="直線コネクタ 638"/>
        <xdr:cNvCxnSpPr/>
      </xdr:nvCxnSpPr>
      <xdr:spPr>
        <a:xfrm flipV="1">
          <a:off x="13703300" y="13500136"/>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161823</xdr:rowOff>
    </xdr:from>
    <xdr:to>
      <xdr:col>76</xdr:col>
      <xdr:colOff>165100</xdr:colOff>
      <xdr:row>77</xdr:row>
      <xdr:rowOff>91973</xdr:rowOff>
    </xdr:to>
    <xdr:sp macro="" textlink="">
      <xdr:nvSpPr>
        <xdr:cNvPr id="640" name="フローチャート: 判断 639"/>
        <xdr:cNvSpPr/>
      </xdr:nvSpPr>
      <xdr:spPr>
        <a:xfrm>
          <a:off x="145415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108500</xdr:rowOff>
    </xdr:from>
    <xdr:ext cx="469744" cy="259045"/>
    <xdr:sp macro="" textlink="">
      <xdr:nvSpPr>
        <xdr:cNvPr id="641" name="テキスト ボックス 640"/>
        <xdr:cNvSpPr txBox="1"/>
      </xdr:nvSpPr>
      <xdr:spPr>
        <a:xfrm>
          <a:off x="14357428" y="129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167041</xdr:rowOff>
    </xdr:from>
    <xdr:to>
      <xdr:col>71</xdr:col>
      <xdr:colOff>177800</xdr:colOff>
      <xdr:row>78</xdr:row>
      <xdr:rowOff>139700</xdr:rowOff>
    </xdr:to>
    <xdr:cxnSp macro="">
      <xdr:nvCxnSpPr>
        <xdr:cNvPr id="642" name="直線コネクタ 641"/>
        <xdr:cNvCxnSpPr/>
      </xdr:nvCxnSpPr>
      <xdr:spPr>
        <a:xfrm>
          <a:off x="12814300" y="13368691"/>
          <a:ext cx="889000" cy="1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64577</xdr:rowOff>
    </xdr:from>
    <xdr:to>
      <xdr:col>72</xdr:col>
      <xdr:colOff>38100</xdr:colOff>
      <xdr:row>77</xdr:row>
      <xdr:rowOff>166177</xdr:rowOff>
    </xdr:to>
    <xdr:sp macro="" textlink="">
      <xdr:nvSpPr>
        <xdr:cNvPr id="643" name="フローチャート: 判断 642"/>
        <xdr:cNvSpPr/>
      </xdr:nvSpPr>
      <xdr:spPr>
        <a:xfrm>
          <a:off x="13652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11254</xdr:rowOff>
    </xdr:from>
    <xdr:ext cx="469744" cy="259045"/>
    <xdr:sp macro="" textlink="">
      <xdr:nvSpPr>
        <xdr:cNvPr id="644" name="テキスト ボックス 643"/>
        <xdr:cNvSpPr txBox="1"/>
      </xdr:nvSpPr>
      <xdr:spPr>
        <a:xfrm>
          <a:off x="13468428"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63159</xdr:rowOff>
    </xdr:from>
    <xdr:to>
      <xdr:col>67</xdr:col>
      <xdr:colOff>101600</xdr:colOff>
      <xdr:row>76</xdr:row>
      <xdr:rowOff>164759</xdr:rowOff>
    </xdr:to>
    <xdr:sp macro="" textlink="">
      <xdr:nvSpPr>
        <xdr:cNvPr id="645" name="フローチャート: 判断 644"/>
        <xdr:cNvSpPr/>
      </xdr:nvSpPr>
      <xdr:spPr>
        <a:xfrm>
          <a:off x="12763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9837</xdr:rowOff>
    </xdr:from>
    <xdr:ext cx="469744" cy="259045"/>
    <xdr:sp macro="" textlink="">
      <xdr:nvSpPr>
        <xdr:cNvPr id="646" name="テキスト ボックス 645"/>
        <xdr:cNvSpPr txBox="1"/>
      </xdr:nvSpPr>
      <xdr:spPr>
        <a:xfrm>
          <a:off x="12579428"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76236</xdr:rowOff>
    </xdr:from>
    <xdr:to>
      <xdr:col>76</xdr:col>
      <xdr:colOff>165100</xdr:colOff>
      <xdr:row>79</xdr:row>
      <xdr:rowOff>6386</xdr:rowOff>
    </xdr:to>
    <xdr:sp macro="" textlink="">
      <xdr:nvSpPr>
        <xdr:cNvPr id="656" name="楕円 655"/>
        <xdr:cNvSpPr/>
      </xdr:nvSpPr>
      <xdr:spPr>
        <a:xfrm>
          <a:off x="14541500" y="134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168963</xdr:rowOff>
    </xdr:from>
    <xdr:ext cx="378565" cy="259045"/>
    <xdr:sp macro="" textlink="">
      <xdr:nvSpPr>
        <xdr:cNvPr id="657" name="テキスト ボックス 656"/>
        <xdr:cNvSpPr txBox="1"/>
      </xdr:nvSpPr>
      <xdr:spPr>
        <a:xfrm>
          <a:off x="14403017" y="1354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116241</xdr:rowOff>
    </xdr:from>
    <xdr:to>
      <xdr:col>67</xdr:col>
      <xdr:colOff>101600</xdr:colOff>
      <xdr:row>78</xdr:row>
      <xdr:rowOff>46391</xdr:rowOff>
    </xdr:to>
    <xdr:sp macro="" textlink="">
      <xdr:nvSpPr>
        <xdr:cNvPr id="660" name="楕円 659"/>
        <xdr:cNvSpPr/>
      </xdr:nvSpPr>
      <xdr:spPr>
        <a:xfrm>
          <a:off x="12763500" y="13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37518</xdr:rowOff>
    </xdr:from>
    <xdr:ext cx="469744" cy="259045"/>
    <xdr:sp macro="" textlink="">
      <xdr:nvSpPr>
        <xdr:cNvPr id="661" name="テキスト ボックス 660"/>
        <xdr:cNvSpPr txBox="1"/>
      </xdr:nvSpPr>
      <xdr:spPr>
        <a:xfrm>
          <a:off x="12579428" y="1341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83807</xdr:rowOff>
    </xdr:from>
    <xdr:to>
      <xdr:col>85</xdr:col>
      <xdr:colOff>126364</xdr:colOff>
      <xdr:row>97</xdr:row>
      <xdr:rowOff>108344</xdr:rowOff>
    </xdr:to>
    <xdr:cxnSp macro="">
      <xdr:nvCxnSpPr>
        <xdr:cNvPr id="686" name="直線コネクタ 685"/>
        <xdr:cNvCxnSpPr/>
      </xdr:nvCxnSpPr>
      <xdr:spPr>
        <a:xfrm flipV="1">
          <a:off x="16317595" y="15514307"/>
          <a:ext cx="1269" cy="122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112171</xdr:rowOff>
    </xdr:from>
    <xdr:ext cx="534377" cy="259045"/>
    <xdr:sp macro="" textlink="">
      <xdr:nvSpPr>
        <xdr:cNvPr id="687" name="公債費最小値テキスト"/>
        <xdr:cNvSpPr txBox="1"/>
      </xdr:nvSpPr>
      <xdr:spPr>
        <a:xfrm>
          <a:off x="16370300"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108344</xdr:rowOff>
    </xdr:from>
    <xdr:to>
      <xdr:col>86</xdr:col>
      <xdr:colOff>25400</xdr:colOff>
      <xdr:row>97</xdr:row>
      <xdr:rowOff>108344</xdr:rowOff>
    </xdr:to>
    <xdr:cxnSp macro="">
      <xdr:nvCxnSpPr>
        <xdr:cNvPr id="688" name="直線コネクタ 687"/>
        <xdr:cNvCxnSpPr/>
      </xdr:nvCxnSpPr>
      <xdr:spPr>
        <a:xfrm>
          <a:off x="16230600" y="1673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30484</xdr:rowOff>
    </xdr:from>
    <xdr:ext cx="534377" cy="259045"/>
    <xdr:sp macro="" textlink="">
      <xdr:nvSpPr>
        <xdr:cNvPr id="689" name="公債費最大値テキスト"/>
        <xdr:cNvSpPr txBox="1"/>
      </xdr:nvSpPr>
      <xdr:spPr>
        <a:xfrm>
          <a:off x="16370300" y="15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83807</xdr:rowOff>
    </xdr:from>
    <xdr:to>
      <xdr:col>86</xdr:col>
      <xdr:colOff>25400</xdr:colOff>
      <xdr:row>90</xdr:row>
      <xdr:rowOff>83807</xdr:rowOff>
    </xdr:to>
    <xdr:cxnSp macro="">
      <xdr:nvCxnSpPr>
        <xdr:cNvPr id="690" name="直線コネクタ 689"/>
        <xdr:cNvCxnSpPr/>
      </xdr:nvCxnSpPr>
      <xdr:spPr>
        <a:xfrm>
          <a:off x="16230600" y="155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146558</xdr:rowOff>
    </xdr:from>
    <xdr:to>
      <xdr:col>85</xdr:col>
      <xdr:colOff>127000</xdr:colOff>
      <xdr:row>96</xdr:row>
      <xdr:rowOff>146825</xdr:rowOff>
    </xdr:to>
    <xdr:cxnSp macro="">
      <xdr:nvCxnSpPr>
        <xdr:cNvPr id="691" name="直線コネクタ 690"/>
        <xdr:cNvCxnSpPr/>
      </xdr:nvCxnSpPr>
      <xdr:spPr>
        <a:xfrm>
          <a:off x="15481300" y="16605758"/>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162031</xdr:rowOff>
    </xdr:from>
    <xdr:ext cx="534377" cy="259045"/>
    <xdr:sp macro="" textlink="">
      <xdr:nvSpPr>
        <xdr:cNvPr id="692" name="公債費平均値テキスト"/>
        <xdr:cNvSpPr txBox="1"/>
      </xdr:nvSpPr>
      <xdr:spPr>
        <a:xfrm>
          <a:off x="16370300" y="15935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139154</xdr:rowOff>
    </xdr:from>
    <xdr:to>
      <xdr:col>85</xdr:col>
      <xdr:colOff>177800</xdr:colOff>
      <xdr:row>94</xdr:row>
      <xdr:rowOff>69304</xdr:rowOff>
    </xdr:to>
    <xdr:sp macro="" textlink="">
      <xdr:nvSpPr>
        <xdr:cNvPr id="693" name="フローチャート: 判断 692"/>
        <xdr:cNvSpPr/>
      </xdr:nvSpPr>
      <xdr:spPr>
        <a:xfrm>
          <a:off x="162687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146558</xdr:rowOff>
    </xdr:from>
    <xdr:to>
      <xdr:col>81</xdr:col>
      <xdr:colOff>50800</xdr:colOff>
      <xdr:row>97</xdr:row>
      <xdr:rowOff>12027</xdr:rowOff>
    </xdr:to>
    <xdr:cxnSp macro="">
      <xdr:nvCxnSpPr>
        <xdr:cNvPr id="694" name="直線コネクタ 693"/>
        <xdr:cNvCxnSpPr/>
      </xdr:nvCxnSpPr>
      <xdr:spPr>
        <a:xfrm flipV="1">
          <a:off x="14592300" y="16605758"/>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113742</xdr:rowOff>
    </xdr:from>
    <xdr:to>
      <xdr:col>81</xdr:col>
      <xdr:colOff>101600</xdr:colOff>
      <xdr:row>94</xdr:row>
      <xdr:rowOff>43892</xdr:rowOff>
    </xdr:to>
    <xdr:sp macro="" textlink="">
      <xdr:nvSpPr>
        <xdr:cNvPr id="695" name="フローチャート: 判断 694"/>
        <xdr:cNvSpPr/>
      </xdr:nvSpPr>
      <xdr:spPr>
        <a:xfrm>
          <a:off x="15430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60419</xdr:rowOff>
    </xdr:from>
    <xdr:ext cx="534377" cy="259045"/>
    <xdr:sp macro="" textlink="">
      <xdr:nvSpPr>
        <xdr:cNvPr id="696" name="テキスト ボックス 695"/>
        <xdr:cNvSpPr txBox="1"/>
      </xdr:nvSpPr>
      <xdr:spPr>
        <a:xfrm>
          <a:off x="15214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12027</xdr:rowOff>
    </xdr:from>
    <xdr:to>
      <xdr:col>76</xdr:col>
      <xdr:colOff>114300</xdr:colOff>
      <xdr:row>97</xdr:row>
      <xdr:rowOff>32792</xdr:rowOff>
    </xdr:to>
    <xdr:cxnSp macro="">
      <xdr:nvCxnSpPr>
        <xdr:cNvPr id="697" name="直線コネクタ 696"/>
        <xdr:cNvCxnSpPr/>
      </xdr:nvCxnSpPr>
      <xdr:spPr>
        <a:xfrm flipV="1">
          <a:off x="13703300" y="16642677"/>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114770</xdr:rowOff>
    </xdr:from>
    <xdr:to>
      <xdr:col>76</xdr:col>
      <xdr:colOff>165100</xdr:colOff>
      <xdr:row>93</xdr:row>
      <xdr:rowOff>44920</xdr:rowOff>
    </xdr:to>
    <xdr:sp macro="" textlink="">
      <xdr:nvSpPr>
        <xdr:cNvPr id="698" name="フローチャート: 判断 697"/>
        <xdr:cNvSpPr/>
      </xdr:nvSpPr>
      <xdr:spPr>
        <a:xfrm>
          <a:off x="14541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61447</xdr:rowOff>
    </xdr:from>
    <xdr:ext cx="534377" cy="259045"/>
    <xdr:sp macro="" textlink="">
      <xdr:nvSpPr>
        <xdr:cNvPr id="699" name="テキスト ボックス 698"/>
        <xdr:cNvSpPr txBox="1"/>
      </xdr:nvSpPr>
      <xdr:spPr>
        <a:xfrm>
          <a:off x="14325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119774</xdr:rowOff>
    </xdr:from>
    <xdr:to>
      <xdr:col>71</xdr:col>
      <xdr:colOff>177800</xdr:colOff>
      <xdr:row>97</xdr:row>
      <xdr:rowOff>32792</xdr:rowOff>
    </xdr:to>
    <xdr:cxnSp macro="">
      <xdr:nvCxnSpPr>
        <xdr:cNvPr id="700" name="直線コネクタ 699"/>
        <xdr:cNvCxnSpPr/>
      </xdr:nvCxnSpPr>
      <xdr:spPr>
        <a:xfrm>
          <a:off x="12814300" y="16578974"/>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26912</xdr:rowOff>
    </xdr:from>
    <xdr:to>
      <xdr:col>72</xdr:col>
      <xdr:colOff>38100</xdr:colOff>
      <xdr:row>93</xdr:row>
      <xdr:rowOff>128512</xdr:rowOff>
    </xdr:to>
    <xdr:sp macro="" textlink="">
      <xdr:nvSpPr>
        <xdr:cNvPr id="701" name="フローチャート: 判断 700"/>
        <xdr:cNvSpPr/>
      </xdr:nvSpPr>
      <xdr:spPr>
        <a:xfrm>
          <a:off x="13652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145039</xdr:rowOff>
    </xdr:from>
    <xdr:ext cx="534377" cy="259045"/>
    <xdr:sp macro="" textlink="">
      <xdr:nvSpPr>
        <xdr:cNvPr id="702" name="テキスト ボックス 701"/>
        <xdr:cNvSpPr txBox="1"/>
      </xdr:nvSpPr>
      <xdr:spPr>
        <a:xfrm>
          <a:off x="13436111" y="157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2527</xdr:rowOff>
    </xdr:from>
    <xdr:to>
      <xdr:col>67</xdr:col>
      <xdr:colOff>101600</xdr:colOff>
      <xdr:row>93</xdr:row>
      <xdr:rowOff>104127</xdr:rowOff>
    </xdr:to>
    <xdr:sp macro="" textlink="">
      <xdr:nvSpPr>
        <xdr:cNvPr id="703" name="フローチャート: 判断 702"/>
        <xdr:cNvSpPr/>
      </xdr:nvSpPr>
      <xdr:spPr>
        <a:xfrm>
          <a:off x="12763500" y="159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120654</xdr:rowOff>
    </xdr:from>
    <xdr:ext cx="534377" cy="259045"/>
    <xdr:sp macro="" textlink="">
      <xdr:nvSpPr>
        <xdr:cNvPr id="704" name="テキスト ボックス 703"/>
        <xdr:cNvSpPr txBox="1"/>
      </xdr:nvSpPr>
      <xdr:spPr>
        <a:xfrm>
          <a:off x="12547111" y="157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96025</xdr:rowOff>
    </xdr:from>
    <xdr:to>
      <xdr:col>85</xdr:col>
      <xdr:colOff>177800</xdr:colOff>
      <xdr:row>97</xdr:row>
      <xdr:rowOff>26175</xdr:rowOff>
    </xdr:to>
    <xdr:sp macro="" textlink="">
      <xdr:nvSpPr>
        <xdr:cNvPr id="710" name="楕円 709"/>
        <xdr:cNvSpPr/>
      </xdr:nvSpPr>
      <xdr:spPr>
        <a:xfrm>
          <a:off x="16268700" y="165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74452</xdr:rowOff>
    </xdr:from>
    <xdr:ext cx="534377" cy="259045"/>
    <xdr:sp macro="" textlink="">
      <xdr:nvSpPr>
        <xdr:cNvPr id="711" name="公債費該当値テキスト"/>
        <xdr:cNvSpPr txBox="1"/>
      </xdr:nvSpPr>
      <xdr:spPr>
        <a:xfrm>
          <a:off x="16370300" y="165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95758</xdr:rowOff>
    </xdr:from>
    <xdr:to>
      <xdr:col>81</xdr:col>
      <xdr:colOff>101600</xdr:colOff>
      <xdr:row>97</xdr:row>
      <xdr:rowOff>25908</xdr:rowOff>
    </xdr:to>
    <xdr:sp macro="" textlink="">
      <xdr:nvSpPr>
        <xdr:cNvPr id="712" name="楕円 711"/>
        <xdr:cNvSpPr/>
      </xdr:nvSpPr>
      <xdr:spPr>
        <a:xfrm>
          <a:off x="15430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17035</xdr:rowOff>
    </xdr:from>
    <xdr:ext cx="534377" cy="259045"/>
    <xdr:sp macro="" textlink="">
      <xdr:nvSpPr>
        <xdr:cNvPr id="713" name="テキスト ボックス 712"/>
        <xdr:cNvSpPr txBox="1"/>
      </xdr:nvSpPr>
      <xdr:spPr>
        <a:xfrm>
          <a:off x="15214111" y="166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132677</xdr:rowOff>
    </xdr:from>
    <xdr:to>
      <xdr:col>76</xdr:col>
      <xdr:colOff>165100</xdr:colOff>
      <xdr:row>97</xdr:row>
      <xdr:rowOff>62827</xdr:rowOff>
    </xdr:to>
    <xdr:sp macro="" textlink="">
      <xdr:nvSpPr>
        <xdr:cNvPr id="714" name="楕円 713"/>
        <xdr:cNvSpPr/>
      </xdr:nvSpPr>
      <xdr:spPr>
        <a:xfrm>
          <a:off x="14541500" y="16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53954</xdr:rowOff>
    </xdr:from>
    <xdr:ext cx="534377" cy="259045"/>
    <xdr:sp macro="" textlink="">
      <xdr:nvSpPr>
        <xdr:cNvPr id="715" name="テキスト ボックス 714"/>
        <xdr:cNvSpPr txBox="1"/>
      </xdr:nvSpPr>
      <xdr:spPr>
        <a:xfrm>
          <a:off x="14325111" y="166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153442</xdr:rowOff>
    </xdr:from>
    <xdr:to>
      <xdr:col>72</xdr:col>
      <xdr:colOff>38100</xdr:colOff>
      <xdr:row>97</xdr:row>
      <xdr:rowOff>83592</xdr:rowOff>
    </xdr:to>
    <xdr:sp macro="" textlink="">
      <xdr:nvSpPr>
        <xdr:cNvPr id="716" name="楕円 715"/>
        <xdr:cNvSpPr/>
      </xdr:nvSpPr>
      <xdr:spPr>
        <a:xfrm>
          <a:off x="13652500" y="166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74719</xdr:rowOff>
    </xdr:from>
    <xdr:ext cx="534377" cy="259045"/>
    <xdr:sp macro="" textlink="">
      <xdr:nvSpPr>
        <xdr:cNvPr id="717" name="テキスト ボックス 716"/>
        <xdr:cNvSpPr txBox="1"/>
      </xdr:nvSpPr>
      <xdr:spPr>
        <a:xfrm>
          <a:off x="13436111" y="167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68974</xdr:rowOff>
    </xdr:from>
    <xdr:to>
      <xdr:col>67</xdr:col>
      <xdr:colOff>101600</xdr:colOff>
      <xdr:row>96</xdr:row>
      <xdr:rowOff>170574</xdr:rowOff>
    </xdr:to>
    <xdr:sp macro="" textlink="">
      <xdr:nvSpPr>
        <xdr:cNvPr id="718" name="楕円 717"/>
        <xdr:cNvSpPr/>
      </xdr:nvSpPr>
      <xdr:spPr>
        <a:xfrm>
          <a:off x="12763500" y="165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161701</xdr:rowOff>
    </xdr:from>
    <xdr:ext cx="534377" cy="259045"/>
    <xdr:sp macro="" textlink="">
      <xdr:nvSpPr>
        <xdr:cNvPr id="719" name="テキスト ボックス 718"/>
        <xdr:cNvSpPr txBox="1"/>
      </xdr:nvSpPr>
      <xdr:spPr>
        <a:xfrm>
          <a:off x="12547111" y="166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9" name="テキスト ボックス 738"/>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27033</xdr:rowOff>
    </xdr:from>
    <xdr:to>
      <xdr:col>116</xdr:col>
      <xdr:colOff>62864</xdr:colOff>
      <xdr:row>39</xdr:row>
      <xdr:rowOff>98878</xdr:rowOff>
    </xdr:to>
    <xdr:cxnSp macro="">
      <xdr:nvCxnSpPr>
        <xdr:cNvPr id="745" name="直線コネクタ 744"/>
        <xdr:cNvCxnSpPr/>
      </xdr:nvCxnSpPr>
      <xdr:spPr>
        <a:xfrm flipV="1">
          <a:off x="22159595" y="5341983"/>
          <a:ext cx="1269"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145160</xdr:rowOff>
    </xdr:from>
    <xdr:ext cx="378565" cy="259045"/>
    <xdr:sp macro="" textlink="">
      <xdr:nvSpPr>
        <xdr:cNvPr id="748" name="諸支出金最大値テキスト"/>
        <xdr:cNvSpPr txBox="1"/>
      </xdr:nvSpPr>
      <xdr:spPr>
        <a:xfrm>
          <a:off x="22212300" y="511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27033</xdr:rowOff>
    </xdr:from>
    <xdr:to>
      <xdr:col>116</xdr:col>
      <xdr:colOff>152400</xdr:colOff>
      <xdr:row>31</xdr:row>
      <xdr:rowOff>27033</xdr:rowOff>
    </xdr:to>
    <xdr:cxnSp macro="">
      <xdr:nvCxnSpPr>
        <xdr:cNvPr id="749" name="直線コネクタ 748"/>
        <xdr:cNvCxnSpPr/>
      </xdr:nvCxnSpPr>
      <xdr:spPr>
        <a:xfrm>
          <a:off x="22072600" y="5341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121574</xdr:rowOff>
    </xdr:from>
    <xdr:ext cx="313932" cy="259045"/>
    <xdr:sp macro="" textlink="">
      <xdr:nvSpPr>
        <xdr:cNvPr id="751" name="諸支出金平均値テキスト"/>
        <xdr:cNvSpPr txBox="1"/>
      </xdr:nvSpPr>
      <xdr:spPr>
        <a:xfrm>
          <a:off x="22212300" y="64652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52" name="フローチャート: 判断 751"/>
        <xdr:cNvSpPr/>
      </xdr:nvSpPr>
      <xdr:spPr>
        <a:xfrm>
          <a:off x="221107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754" name="フローチャート: 判断 753"/>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115587</xdr:rowOff>
    </xdr:from>
    <xdr:ext cx="313932" cy="259045"/>
    <xdr:sp macro="" textlink="">
      <xdr:nvSpPr>
        <xdr:cNvPr id="755" name="テキスト ボックス 754"/>
        <xdr:cNvSpPr txBox="1"/>
      </xdr:nvSpPr>
      <xdr:spPr>
        <a:xfrm>
          <a:off x="21166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116658</xdr:rowOff>
    </xdr:from>
    <xdr:to>
      <xdr:col>107</xdr:col>
      <xdr:colOff>101600</xdr:colOff>
      <xdr:row>38</xdr:row>
      <xdr:rowOff>46808</xdr:rowOff>
    </xdr:to>
    <xdr:sp macro="" textlink="">
      <xdr:nvSpPr>
        <xdr:cNvPr id="757" name="フローチャート: 判断 756"/>
        <xdr:cNvSpPr/>
      </xdr:nvSpPr>
      <xdr:spPr>
        <a:xfrm>
          <a:off x="20383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63335</xdr:rowOff>
    </xdr:from>
    <xdr:ext cx="378565" cy="259045"/>
    <xdr:sp macro="" textlink="">
      <xdr:nvSpPr>
        <xdr:cNvPr id="758" name="テキスト ボックス 757"/>
        <xdr:cNvSpPr txBox="1"/>
      </xdr:nvSpPr>
      <xdr:spPr>
        <a:xfrm>
          <a:off x="20245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170543</xdr:rowOff>
    </xdr:from>
    <xdr:to>
      <xdr:col>102</xdr:col>
      <xdr:colOff>165100</xdr:colOff>
      <xdr:row>39</xdr:row>
      <xdr:rowOff>100693</xdr:rowOff>
    </xdr:to>
    <xdr:sp macro="" textlink="">
      <xdr:nvSpPr>
        <xdr:cNvPr id="760" name="フローチャート: 判断 759"/>
        <xdr:cNvSpPr/>
      </xdr:nvSpPr>
      <xdr:spPr>
        <a:xfrm>
          <a:off x="19494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117220</xdr:rowOff>
    </xdr:from>
    <xdr:ext cx="313932" cy="259045"/>
    <xdr:sp macro="" textlink="">
      <xdr:nvSpPr>
        <xdr:cNvPr id="761" name="テキスト ボックス 760"/>
        <xdr:cNvSpPr txBox="1"/>
      </xdr:nvSpPr>
      <xdr:spPr>
        <a:xfrm>
          <a:off x="19388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フローチャート: 判断 761"/>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35577</xdr:rowOff>
    </xdr:from>
    <xdr:ext cx="313932" cy="259045"/>
    <xdr:sp macro="" textlink="">
      <xdr:nvSpPr>
        <xdr:cNvPr id="763" name="テキスト ボックス 762"/>
        <xdr:cNvSpPr txBox="1"/>
      </xdr:nvSpPr>
      <xdr:spPr>
        <a:xfrm>
          <a:off x="18499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総務費および商工費の減は、庁舎建設基金や工業振興基金の積立金の減少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が大きな要因となっている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。反対に教育費の増加については小学校の統廃合やトイレ改修による施設整備の増加により類似団体の平均値を上回る結果となった。</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市税等の増収により</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実質収支額は微増したものの、庁舎建設基金や工業振興基金の積立金の減少により</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実質単年度収支は</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2.43</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ポイントの減少となった</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前年と同様に学校施設整備事業などの大規模事業のため</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財政調整基金への積み立てを行ったことから</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財政調整基金残高</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については</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前年度同水準となっている。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連結実質赤字比率については、各会計とも赤字は発生していない。水道事業会計</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をはじめ、各会計</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増加傾向にあり、概ね同程度で推移している</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インターチェンジ周辺開発事業特別会計については、</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一般会計繰出金の増加により前年と同様に実質黒字が減少している</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近年、市債発行額を公債費元金償還額以内に抑制してきたことから、元利償還金</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は大幅な増加は見られない。</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今後、庁舎建設などの大規模事業</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の借入が見込まれることから</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、比率の上昇が予想される</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事業の緊急性・優先性を精査し、市債の発行抑制に努める。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市債発行額を公債費元金償還額以内に抑制してきたことから、一般会計等に係る地方債現在高</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の大幅な増加は見られない</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。公営企業債繰入金見込額及び組合等負担見込額も引き続き減少していく見込みである。定員適正化計画に基づき職員数の抑制に取り組んで</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きたため</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、人口千人当たりの職員数で</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類似団体順位が１位であり、退職手当負担見込額も減少</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しているが、将来的な人件費の動向に注意しなければならない</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。公共施設等の整備に対し</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ては</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、計画的な基金の積み立てを実施しており、現時点では、将来負担比率は算定されてはいないが、庁舎建設などの大規模事業の実施に伴い、市債の増加や基金の取り崩しが</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見込まれるため</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、比率が大きく上昇することが考えられる。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栃木県真岡市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庁舎建設事業や学校施設整備事業などの大規模事業の財源確保のため、計画的な積立てを実施してきたことにより、基金全体として安定した積立額を保っている。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庁舎建設事業による取り崩しが見込まれるため、庁舎建設基金が減少していくが、後年度の庁舎建設に係る起債償還財源として計画的な運用が必要となる。財政調整基金をはじめ、公共施設整備基金や学校施設整備基金は今後の大規模事業を見据えた計画的な運用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庁舎建設基金：新庁舎の建設資金。後年度における地方債償還を含む。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学校施設整備基金：小中学校における施設整備資金。老朽化した校舎等の施設改修、学校統廃合や教室増設などの整備を実施し、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子どもたちの健全な学校生活を推進する。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社会福祉基金：高齢化社会の到来に備え、地域における福祉活動の推進や快適な生活環境の形成を図る。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学校施設整備基金：小学校統廃合事業、小学校教室増築事業の財源として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公共施設整備基金：インターチェンジ周辺開発事業特別会計の廃止に伴う繰入金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福祉活動の推進に係る扶助費の財源として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年度開庁に向けて新庁舎建設を進めていくにあたり、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後年度に係る起債償還を含めた計画的な運用を図る。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公共施設整備基金：中長期的な大規模事業を見据えた計画的な運用を図る。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計画的な基金運用により、必要以上の取り崩しをしないため、前年度と同程度の残高を保っている。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中長期的には、公共施設の老朽化による更新事業や義務的経費の増加が見込まれるため、減少していくことが予想される。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地方債償還に備え、前年度と同程度の残高を保っている。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今後見込まれる大規模事業に係る地方債償還に備えるため、計画的な積立・取り崩しを行う。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2903200" y="9086850"/>
          <a:ext cx="12192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4122400" y="9086850"/>
          <a:ext cx="12192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2903200" y="12769850"/>
          <a:ext cx="12192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4122400" y="12769850"/>
          <a:ext cx="12192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5341600" y="12769850"/>
          <a:ext cx="12192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01060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3662025" y="190500"/>
          <a:ext cx="31813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3662025" y="215900"/>
          <a:ext cx="31623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3687425" y="241300"/>
          <a:ext cx="310515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1414125" y="190500"/>
          <a:ext cx="21272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1439525" y="215900"/>
          <a:ext cx="20828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1464925" y="241300"/>
          <a:ext cx="20447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06400" y="885825"/>
          <a:ext cx="807402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530225" y="917575"/>
          <a:ext cx="10922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597025" y="917575"/>
          <a:ext cx="10668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2663825" y="917575"/>
          <a:ext cx="12192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3883025" y="936625"/>
          <a:ext cx="161290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5495925" y="936625"/>
          <a:ext cx="100330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6562725" y="949325"/>
          <a:ext cx="52070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3883025" y="1692275"/>
          <a:ext cx="16129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5559425" y="1692275"/>
          <a:ext cx="2921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8899525" y="885825"/>
          <a:ext cx="12192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9090025" y="949325"/>
          <a:ext cx="1066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9090025" y="1216025"/>
          <a:ext cx="106680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9090025" y="1546225"/>
          <a:ext cx="118745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8943975" y="103822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8997950" y="10001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8997950" y="1304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90424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8963025" y="1546225"/>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90424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8963025" y="1914525"/>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064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06400" y="30003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064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06400" y="35655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038225" y="4143375"/>
          <a:ext cx="34036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627364" y="4494467"/>
          <a:ext cx="13744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3246887" y="4477796"/>
          <a:ext cx="37057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391025" y="4260850"/>
          <a:ext cx="12192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391025" y="44418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5610225" y="4260850"/>
          <a:ext cx="12192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5610225" y="44418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6956425" y="4260850"/>
          <a:ext cx="12192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6956425" y="44418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038225" y="4810125"/>
          <a:ext cx="34036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4670425" y="4810125"/>
          <a:ext cx="381000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4670425" y="4873625"/>
          <a:ext cx="3657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4708525" y="5089525"/>
          <a:ext cx="36449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現在、財務書類を分析中</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012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038225" y="688657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7105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038225" y="647382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7105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038225" y="606107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7105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038225" y="564197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7105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038225" y="522922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7105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038225" y="481012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105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038225" y="4810125"/>
          <a:ext cx="34036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162433</xdr:rowOff>
    </xdr:from>
    <xdr:to>
      <xdr:col>23</xdr:col>
      <xdr:colOff>85090</xdr:colOff>
      <xdr:row>34</xdr:row>
      <xdr:rowOff>70739</xdr:rowOff>
    </xdr:to>
    <xdr:cxnSp macro="">
      <xdr:nvCxnSpPr>
        <xdr:cNvPr id="67" name="直線コネクタ 66"/>
        <xdr:cNvCxnSpPr/>
      </xdr:nvCxnSpPr>
      <xdr:spPr>
        <a:xfrm flipV="1">
          <a:off x="3843020" y="5566283"/>
          <a:ext cx="1270" cy="89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74566</xdr:rowOff>
    </xdr:from>
    <xdr:ext cx="405111" cy="259045"/>
    <xdr:sp macro="" textlink="">
      <xdr:nvSpPr>
        <xdr:cNvPr id="68" name="有形固定資産減価償却率最小値テキスト"/>
        <xdr:cNvSpPr txBox="1"/>
      </xdr:nvSpPr>
      <xdr:spPr>
        <a:xfrm>
          <a:off x="3895725" y="64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70739</xdr:rowOff>
    </xdr:from>
    <xdr:to>
      <xdr:col>23</xdr:col>
      <xdr:colOff>174625</xdr:colOff>
      <xdr:row>34</xdr:row>
      <xdr:rowOff>70739</xdr:rowOff>
    </xdr:to>
    <xdr:cxnSp macro="">
      <xdr:nvCxnSpPr>
        <xdr:cNvPr id="69" name="直線コネクタ 68"/>
        <xdr:cNvCxnSpPr/>
      </xdr:nvCxnSpPr>
      <xdr:spPr>
        <a:xfrm>
          <a:off x="3756025" y="646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109110</xdr:rowOff>
    </xdr:from>
    <xdr:ext cx="405111" cy="259045"/>
    <xdr:sp macro="" textlink="">
      <xdr:nvSpPr>
        <xdr:cNvPr id="70" name="有形固定資産減価償却率最大値テキスト"/>
        <xdr:cNvSpPr txBox="1"/>
      </xdr:nvSpPr>
      <xdr:spPr>
        <a:xfrm>
          <a:off x="3895725" y="5347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162433</xdr:rowOff>
    </xdr:from>
    <xdr:to>
      <xdr:col>23</xdr:col>
      <xdr:colOff>174625</xdr:colOff>
      <xdr:row>28</xdr:row>
      <xdr:rowOff>162433</xdr:rowOff>
    </xdr:to>
    <xdr:cxnSp macro="">
      <xdr:nvCxnSpPr>
        <xdr:cNvPr id="71" name="直線コネクタ 70"/>
        <xdr:cNvCxnSpPr/>
      </xdr:nvCxnSpPr>
      <xdr:spPr>
        <a:xfrm>
          <a:off x="3756025" y="55662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72" name="有形固定資産減価償却率平均値テキスト"/>
        <xdr:cNvSpPr txBox="1"/>
      </xdr:nvSpPr>
      <xdr:spPr>
        <a:xfrm>
          <a:off x="3895725" y="5779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3" name="フローチャート: 判断 72"/>
        <xdr:cNvSpPr/>
      </xdr:nvSpPr>
      <xdr:spPr>
        <a:xfrm>
          <a:off x="3794125" y="5800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49403</xdr:rowOff>
    </xdr:from>
    <xdr:to>
      <xdr:col>19</xdr:col>
      <xdr:colOff>187325</xdr:colOff>
      <xdr:row>30</xdr:row>
      <xdr:rowOff>151003</xdr:rowOff>
    </xdr:to>
    <xdr:sp macro="" textlink="">
      <xdr:nvSpPr>
        <xdr:cNvPr id="74" name="フローチャート: 判断 73"/>
        <xdr:cNvSpPr/>
      </xdr:nvSpPr>
      <xdr:spPr>
        <a:xfrm>
          <a:off x="3235325" y="5783453"/>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5" name="フローチャート: 判断 74"/>
        <xdr:cNvSpPr/>
      </xdr:nvSpPr>
      <xdr:spPr>
        <a:xfrm>
          <a:off x="2625725" y="5720715"/>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37052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1464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5368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19272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3176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102997</xdr:rowOff>
    </xdr:from>
    <xdr:to>
      <xdr:col>19</xdr:col>
      <xdr:colOff>187325</xdr:colOff>
      <xdr:row>29</xdr:row>
      <xdr:rowOff>33147</xdr:rowOff>
    </xdr:to>
    <xdr:sp macro="" textlink="">
      <xdr:nvSpPr>
        <xdr:cNvPr id="81" name="楕円 80"/>
        <xdr:cNvSpPr/>
      </xdr:nvSpPr>
      <xdr:spPr>
        <a:xfrm>
          <a:off x="3235325" y="5506847"/>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46863</xdr:rowOff>
    </xdr:from>
    <xdr:to>
      <xdr:col>15</xdr:col>
      <xdr:colOff>187325</xdr:colOff>
      <xdr:row>28</xdr:row>
      <xdr:rowOff>148463</xdr:rowOff>
    </xdr:to>
    <xdr:sp macro="" textlink="">
      <xdr:nvSpPr>
        <xdr:cNvPr id="82" name="楕円 81"/>
        <xdr:cNvSpPr/>
      </xdr:nvSpPr>
      <xdr:spPr>
        <a:xfrm>
          <a:off x="2625725" y="5450713"/>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97663</xdr:rowOff>
    </xdr:from>
    <xdr:to>
      <xdr:col>19</xdr:col>
      <xdr:colOff>136525</xdr:colOff>
      <xdr:row>28</xdr:row>
      <xdr:rowOff>153797</xdr:rowOff>
    </xdr:to>
    <xdr:cxnSp macro="">
      <xdr:nvCxnSpPr>
        <xdr:cNvPr id="83" name="直線コネクタ 82"/>
        <xdr:cNvCxnSpPr/>
      </xdr:nvCxnSpPr>
      <xdr:spPr>
        <a:xfrm>
          <a:off x="2676525" y="5501513"/>
          <a:ext cx="6096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142130</xdr:rowOff>
    </xdr:from>
    <xdr:ext cx="405111" cy="259045"/>
    <xdr:sp macro="" textlink="">
      <xdr:nvSpPr>
        <xdr:cNvPr id="84" name="n_1aveValue有形固定資産減価償却率"/>
        <xdr:cNvSpPr txBox="1"/>
      </xdr:nvSpPr>
      <xdr:spPr>
        <a:xfrm>
          <a:off x="3108969" y="587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85" name="n_2aveValue有形固定資産減価償却率"/>
        <xdr:cNvSpPr txBox="1"/>
      </xdr:nvSpPr>
      <xdr:spPr>
        <a:xfrm>
          <a:off x="2512069"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49674</xdr:rowOff>
    </xdr:from>
    <xdr:ext cx="405111" cy="259045"/>
    <xdr:sp macro="" textlink="">
      <xdr:nvSpPr>
        <xdr:cNvPr id="86" name="n_1mainValue有形固定資産減価償却率"/>
        <xdr:cNvSpPr txBox="1"/>
      </xdr:nvSpPr>
      <xdr:spPr>
        <a:xfrm>
          <a:off x="3108969" y="528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164990</xdr:rowOff>
    </xdr:from>
    <xdr:ext cx="405111" cy="259045"/>
    <xdr:sp macro="" textlink="">
      <xdr:nvSpPr>
        <xdr:cNvPr id="87" name="n_2mainValue有形固定資産減価償却率"/>
        <xdr:cNvSpPr txBox="1"/>
      </xdr:nvSpPr>
      <xdr:spPr>
        <a:xfrm>
          <a:off x="2512069" y="523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090025" y="4143375"/>
          <a:ext cx="33655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9828126" y="4494467"/>
          <a:ext cx="105109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1155763" y="4477796"/>
          <a:ext cx="618324"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2442825" y="4260850"/>
          <a:ext cx="12192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2442825" y="44418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3662025" y="4260850"/>
          <a:ext cx="12192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3662025" y="44418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4970125" y="4260850"/>
          <a:ext cx="12192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4970125" y="44418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090025" y="4810125"/>
          <a:ext cx="33655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2684125" y="4810125"/>
          <a:ext cx="381000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2684125" y="4873625"/>
          <a:ext cx="3657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2747625" y="5089525"/>
          <a:ext cx="36576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債務償還可能年数は、市債発行額を公債費元金償還額以内に抑制してきたことなどから、全国平均、県平均を大きく下回っており、債務償還能力が高いといえる。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0519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090025" y="6886575"/>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878827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9090025" y="6545792"/>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878827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9090025" y="6198658"/>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8788278" y="61048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9090025" y="5851525"/>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xdr:cNvSpPr txBox="1"/>
      </xdr:nvSpPr>
      <xdr:spPr>
        <a:xfrm>
          <a:off x="8788278" y="57577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9090025" y="5504392"/>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xdr:cNvSpPr txBox="1"/>
      </xdr:nvSpPr>
      <xdr:spPr>
        <a:xfrm>
          <a:off x="8788278" y="54105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9090025" y="5157258"/>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874333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9090025" y="4810125"/>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87433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9090025" y="4810125"/>
          <a:ext cx="33655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117" name="直線コネクタ 116"/>
        <xdr:cNvCxnSpPr/>
      </xdr:nvCxnSpPr>
      <xdr:spPr>
        <a:xfrm flipV="1">
          <a:off x="11856720" y="5240867"/>
          <a:ext cx="1269" cy="119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8" name="債務償還可能年数最小値テキスト"/>
        <xdr:cNvSpPr txBox="1"/>
      </xdr:nvSpPr>
      <xdr:spPr>
        <a:xfrm>
          <a:off x="11909425" y="6441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9" name="直線コネクタ 118"/>
        <xdr:cNvCxnSpPr/>
      </xdr:nvCxnSpPr>
      <xdr:spPr>
        <a:xfrm>
          <a:off x="11807825" y="6437842"/>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120" name="債務償還可能年数最大値テキスト"/>
        <xdr:cNvSpPr txBox="1"/>
      </xdr:nvSpPr>
      <xdr:spPr>
        <a:xfrm>
          <a:off x="11909425" y="5028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121" name="直線コネクタ 120"/>
        <xdr:cNvCxnSpPr/>
      </xdr:nvCxnSpPr>
      <xdr:spPr>
        <a:xfrm>
          <a:off x="11807825" y="5240867"/>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53569</xdr:rowOff>
    </xdr:from>
    <xdr:ext cx="340478" cy="259045"/>
    <xdr:sp macro="" textlink="">
      <xdr:nvSpPr>
        <xdr:cNvPr id="122" name="債務償還可能年数平均値テキスト"/>
        <xdr:cNvSpPr txBox="1"/>
      </xdr:nvSpPr>
      <xdr:spPr>
        <a:xfrm>
          <a:off x="11909425" y="562251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3" name="フローチャート: 判断 122"/>
        <xdr:cNvSpPr/>
      </xdr:nvSpPr>
      <xdr:spPr>
        <a:xfrm>
          <a:off x="11833225" y="5764742"/>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1718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05505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9940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9331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29633</xdr:rowOff>
    </xdr:from>
    <xdr:to>
      <xdr:col>76</xdr:col>
      <xdr:colOff>73025</xdr:colOff>
      <xdr:row>32</xdr:row>
      <xdr:rowOff>131233</xdr:rowOff>
    </xdr:to>
    <xdr:sp macro="" textlink="">
      <xdr:nvSpPr>
        <xdr:cNvPr id="129" name="楕円 128"/>
        <xdr:cNvSpPr/>
      </xdr:nvSpPr>
      <xdr:spPr>
        <a:xfrm>
          <a:off x="11833225" y="6093883"/>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8060</xdr:rowOff>
    </xdr:from>
    <xdr:ext cx="340478" cy="259045"/>
    <xdr:sp macro="" textlink="">
      <xdr:nvSpPr>
        <xdr:cNvPr id="130" name="債務償還可能年数該当値テキスト"/>
        <xdr:cNvSpPr txBox="1"/>
      </xdr:nvSpPr>
      <xdr:spPr>
        <a:xfrm>
          <a:off x="11909425" y="6072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038225" y="7747000"/>
          <a:ext cx="472440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038225" y="11426825"/>
          <a:ext cx="472440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7588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56102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7588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56102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20700" y="127000"/>
          <a:ext cx="101473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5240000" y="190500"/>
          <a:ext cx="3200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5259050" y="215900"/>
          <a:ext cx="3155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5284450" y="241300"/>
          <a:ext cx="3098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017500" y="190500"/>
          <a:ext cx="21272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042900" y="215900"/>
          <a:ext cx="20828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068300" y="241300"/>
          <a:ext cx="20256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09600" y="863600"/>
          <a:ext cx="807720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36600" y="895350"/>
          <a:ext cx="10922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803400" y="895350"/>
          <a:ext cx="10668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2870200" y="895350"/>
          <a:ext cx="12192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089400" y="914400"/>
          <a:ext cx="16129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5702300" y="914400"/>
          <a:ext cx="10033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6769100" y="927100"/>
          <a:ext cx="5207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089400" y="1657350"/>
          <a:ext cx="16129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5765800" y="1657350"/>
          <a:ext cx="2921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8864600" y="863600"/>
          <a:ext cx="12192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086850" y="927100"/>
          <a:ext cx="1066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086850" y="1181100"/>
          <a:ext cx="1066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086850" y="1498600"/>
          <a:ext cx="11557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8947150" y="100965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8988425" y="9652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8988425" y="12192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00747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8966200" y="147955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00747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8966200" y="184150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58420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58420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58420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09600" y="40449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366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366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5240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5240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438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438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09600" y="51435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0960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09600" y="7346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01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09600" y="7033078"/>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01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09600" y="6719207"/>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01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09600" y="6405335"/>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01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09600" y="6091464"/>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01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09600" y="5777593"/>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01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09600" y="5457372"/>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01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09600" y="5143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01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09600" y="51435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157843</xdr:rowOff>
    </xdr:to>
    <xdr:cxnSp macro="">
      <xdr:nvCxnSpPr>
        <xdr:cNvPr id="58" name="直線コネクタ 57"/>
        <xdr:cNvCxnSpPr/>
      </xdr:nvCxnSpPr>
      <xdr:spPr>
        <a:xfrm flipV="1">
          <a:off x="3720465" y="5548811"/>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161670</xdr:rowOff>
    </xdr:from>
    <xdr:ext cx="405111" cy="259045"/>
    <xdr:sp macro="" textlink="">
      <xdr:nvSpPr>
        <xdr:cNvPr id="59" name="【道路】&#10;有形固定資産減価償却率最小値テキスト"/>
        <xdr:cNvSpPr txBox="1"/>
      </xdr:nvSpPr>
      <xdr:spPr>
        <a:xfrm>
          <a:off x="37592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3657600" y="70983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1" name="【道路】&#10;有形固定資産減価償却率最大値テキスト"/>
        <xdr:cNvSpPr txBox="1"/>
      </xdr:nvSpPr>
      <xdr:spPr>
        <a:xfrm>
          <a:off x="3759200" y="53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3657600" y="55488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75673</xdr:rowOff>
    </xdr:from>
    <xdr:ext cx="405111" cy="259045"/>
    <xdr:sp macro="" textlink="">
      <xdr:nvSpPr>
        <xdr:cNvPr id="63" name="【道路】&#10;有形固定資産減価償却率平均値テキスト"/>
        <xdr:cNvSpPr txBox="1"/>
      </xdr:nvSpPr>
      <xdr:spPr>
        <a:xfrm>
          <a:off x="3759200" y="602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64" name="フローチャート: 判断 63"/>
        <xdr:cNvSpPr/>
      </xdr:nvSpPr>
      <xdr:spPr>
        <a:xfrm>
          <a:off x="3670300" y="6047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170724</xdr:rowOff>
    </xdr:from>
    <xdr:to>
      <xdr:col>20</xdr:col>
      <xdr:colOff>38100</xdr:colOff>
      <xdr:row>36</xdr:row>
      <xdr:rowOff>100874</xdr:rowOff>
    </xdr:to>
    <xdr:sp macro="" textlink="">
      <xdr:nvSpPr>
        <xdr:cNvPr id="65" name="フローチャート: 判断 64"/>
        <xdr:cNvSpPr/>
      </xdr:nvSpPr>
      <xdr:spPr>
        <a:xfrm>
          <a:off x="3022600" y="5949224"/>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23767</xdr:rowOff>
    </xdr:from>
    <xdr:to>
      <xdr:col>15</xdr:col>
      <xdr:colOff>101600</xdr:colOff>
      <xdr:row>35</xdr:row>
      <xdr:rowOff>125367</xdr:rowOff>
    </xdr:to>
    <xdr:sp macro="" textlink="">
      <xdr:nvSpPr>
        <xdr:cNvPr id="66" name="フローチャート: 判断 65"/>
        <xdr:cNvSpPr/>
      </xdr:nvSpPr>
      <xdr:spPr>
        <a:xfrm>
          <a:off x="2286000" y="580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5687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28956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184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4859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7620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58057</xdr:rowOff>
    </xdr:from>
    <xdr:to>
      <xdr:col>20</xdr:col>
      <xdr:colOff>38100</xdr:colOff>
      <xdr:row>34</xdr:row>
      <xdr:rowOff>159657</xdr:rowOff>
    </xdr:to>
    <xdr:sp macro="" textlink="">
      <xdr:nvSpPr>
        <xdr:cNvPr id="72" name="楕円 71"/>
        <xdr:cNvSpPr/>
      </xdr:nvSpPr>
      <xdr:spPr>
        <a:xfrm>
          <a:off x="3022600" y="5677807"/>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160927</xdr:rowOff>
    </xdr:from>
    <xdr:to>
      <xdr:col>15</xdr:col>
      <xdr:colOff>101600</xdr:colOff>
      <xdr:row>34</xdr:row>
      <xdr:rowOff>91077</xdr:rowOff>
    </xdr:to>
    <xdr:sp macro="" textlink="">
      <xdr:nvSpPr>
        <xdr:cNvPr id="73" name="楕円 72"/>
        <xdr:cNvSpPr/>
      </xdr:nvSpPr>
      <xdr:spPr>
        <a:xfrm>
          <a:off x="2286000" y="56155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40277</xdr:rowOff>
    </xdr:from>
    <xdr:to>
      <xdr:col>19</xdr:col>
      <xdr:colOff>177800</xdr:colOff>
      <xdr:row>34</xdr:row>
      <xdr:rowOff>108857</xdr:rowOff>
    </xdr:to>
    <xdr:cxnSp macro="">
      <xdr:nvCxnSpPr>
        <xdr:cNvPr id="74" name="直線コネクタ 73"/>
        <xdr:cNvCxnSpPr/>
      </xdr:nvCxnSpPr>
      <xdr:spPr>
        <a:xfrm>
          <a:off x="2336800" y="5660027"/>
          <a:ext cx="711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92001</xdr:rowOff>
    </xdr:from>
    <xdr:ext cx="405111" cy="259045"/>
    <xdr:sp macro="" textlink="">
      <xdr:nvSpPr>
        <xdr:cNvPr id="75" name="n_1aveValue【道路】&#10;有形固定資産減価償却率"/>
        <xdr:cNvSpPr txBox="1"/>
      </xdr:nvSpPr>
      <xdr:spPr>
        <a:xfrm>
          <a:off x="2896244" y="60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116494</xdr:rowOff>
    </xdr:from>
    <xdr:ext cx="405111" cy="259045"/>
    <xdr:sp macro="" textlink="">
      <xdr:nvSpPr>
        <xdr:cNvPr id="76" name="n_2aveValue【道路】&#10;有形固定資産減価償却率"/>
        <xdr:cNvSpPr txBox="1"/>
      </xdr:nvSpPr>
      <xdr:spPr>
        <a:xfrm>
          <a:off x="2172344" y="5901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4734</xdr:rowOff>
    </xdr:from>
    <xdr:ext cx="405111" cy="259045"/>
    <xdr:sp macro="" textlink="">
      <xdr:nvSpPr>
        <xdr:cNvPr id="77" name="n_1mainValue【道路】&#10;有形固定資産減価償却率"/>
        <xdr:cNvSpPr txBox="1"/>
      </xdr:nvSpPr>
      <xdr:spPr>
        <a:xfrm>
          <a:off x="2896244" y="5459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107604</xdr:rowOff>
    </xdr:from>
    <xdr:ext cx="405111" cy="259045"/>
    <xdr:sp macro="" textlink="">
      <xdr:nvSpPr>
        <xdr:cNvPr id="78" name="n_2mainValue【道路】&#10;有形固定資産減価償却率"/>
        <xdr:cNvSpPr txBox="1"/>
      </xdr:nvSpPr>
      <xdr:spPr>
        <a:xfrm>
          <a:off x="2172344" y="539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308600" y="40449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3975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3975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2230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2230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137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137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308600" y="51435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52705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308600" y="73469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xdr:cNvSpPr txBox="1"/>
      </xdr:nvSpPr>
      <xdr:spPr>
        <a:xfrm>
          <a:off x="49176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308600" y="69088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1" name="テキスト ボックス 90"/>
        <xdr:cNvSpPr txBox="1"/>
      </xdr:nvSpPr>
      <xdr:spPr>
        <a:xfrm>
          <a:off x="4878901" y="6772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308600" y="64643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487890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308600" y="60261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487890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308600" y="5588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487890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308600" y="5143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487890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308600" y="51435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66507</xdr:rowOff>
    </xdr:from>
    <xdr:to>
      <xdr:col>54</xdr:col>
      <xdr:colOff>189865</xdr:colOff>
      <xdr:row>41</xdr:row>
      <xdr:rowOff>156301</xdr:rowOff>
    </xdr:to>
    <xdr:cxnSp macro="">
      <xdr:nvCxnSpPr>
        <xdr:cNvPr id="101" name="直線コネクタ 100"/>
        <xdr:cNvCxnSpPr/>
      </xdr:nvCxnSpPr>
      <xdr:spPr>
        <a:xfrm flipV="1">
          <a:off x="8381365" y="5686257"/>
          <a:ext cx="0" cy="124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160128</xdr:rowOff>
    </xdr:from>
    <xdr:ext cx="469744" cy="259045"/>
    <xdr:sp macro="" textlink="">
      <xdr:nvSpPr>
        <xdr:cNvPr id="102" name="【道路】&#10;一人当たり延長最小値テキスト"/>
        <xdr:cNvSpPr txBox="1"/>
      </xdr:nvSpPr>
      <xdr:spPr>
        <a:xfrm>
          <a:off x="8420100" y="69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156301</xdr:rowOff>
    </xdr:from>
    <xdr:to>
      <xdr:col>55</xdr:col>
      <xdr:colOff>88900</xdr:colOff>
      <xdr:row>41</xdr:row>
      <xdr:rowOff>156301</xdr:rowOff>
    </xdr:to>
    <xdr:cxnSp macro="">
      <xdr:nvCxnSpPr>
        <xdr:cNvPr id="103" name="直線コネクタ 102"/>
        <xdr:cNvCxnSpPr/>
      </xdr:nvCxnSpPr>
      <xdr:spPr>
        <a:xfrm>
          <a:off x="8331200" y="6931751"/>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13184</xdr:rowOff>
    </xdr:from>
    <xdr:ext cx="534377" cy="259045"/>
    <xdr:sp macro="" textlink="">
      <xdr:nvSpPr>
        <xdr:cNvPr id="104" name="【道路】&#10;一人当たり延長最大値テキスト"/>
        <xdr:cNvSpPr txBox="1"/>
      </xdr:nvSpPr>
      <xdr:spPr>
        <a:xfrm>
          <a:off x="8420100" y="54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66507</xdr:rowOff>
    </xdr:from>
    <xdr:to>
      <xdr:col>55</xdr:col>
      <xdr:colOff>88900</xdr:colOff>
      <xdr:row>34</xdr:row>
      <xdr:rowOff>66507</xdr:rowOff>
    </xdr:to>
    <xdr:cxnSp macro="">
      <xdr:nvCxnSpPr>
        <xdr:cNvPr id="105" name="直線コネクタ 104"/>
        <xdr:cNvCxnSpPr/>
      </xdr:nvCxnSpPr>
      <xdr:spPr>
        <a:xfrm>
          <a:off x="8331200" y="5686257"/>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125716</xdr:rowOff>
    </xdr:from>
    <xdr:ext cx="534377" cy="259045"/>
    <xdr:sp macro="" textlink="">
      <xdr:nvSpPr>
        <xdr:cNvPr id="106" name="【道路】&#10;一人当たり延長平均値テキスト"/>
        <xdr:cNvSpPr txBox="1"/>
      </xdr:nvSpPr>
      <xdr:spPr>
        <a:xfrm>
          <a:off x="8420100" y="640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147289</xdr:rowOff>
    </xdr:from>
    <xdr:to>
      <xdr:col>55</xdr:col>
      <xdr:colOff>50800</xdr:colOff>
      <xdr:row>39</xdr:row>
      <xdr:rowOff>77439</xdr:rowOff>
    </xdr:to>
    <xdr:sp macro="" textlink="">
      <xdr:nvSpPr>
        <xdr:cNvPr id="107" name="フローチャート: 判断 106"/>
        <xdr:cNvSpPr/>
      </xdr:nvSpPr>
      <xdr:spPr>
        <a:xfrm>
          <a:off x="8369300" y="6427439"/>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124658</xdr:rowOff>
    </xdr:from>
    <xdr:to>
      <xdr:col>50</xdr:col>
      <xdr:colOff>165100</xdr:colOff>
      <xdr:row>39</xdr:row>
      <xdr:rowOff>54808</xdr:rowOff>
    </xdr:to>
    <xdr:sp macro="" textlink="">
      <xdr:nvSpPr>
        <xdr:cNvPr id="108" name="フローチャート: 判断 107"/>
        <xdr:cNvSpPr/>
      </xdr:nvSpPr>
      <xdr:spPr>
        <a:xfrm>
          <a:off x="7683500" y="640480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99923</xdr:rowOff>
    </xdr:from>
    <xdr:to>
      <xdr:col>46</xdr:col>
      <xdr:colOff>38100</xdr:colOff>
      <xdr:row>39</xdr:row>
      <xdr:rowOff>30073</xdr:rowOff>
    </xdr:to>
    <xdr:sp macro="" textlink="">
      <xdr:nvSpPr>
        <xdr:cNvPr id="109" name="フローチャート: 判断 108"/>
        <xdr:cNvSpPr/>
      </xdr:nvSpPr>
      <xdr:spPr>
        <a:xfrm>
          <a:off x="6985000" y="6380073"/>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82296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75819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68580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14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44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157531</xdr:rowOff>
    </xdr:from>
    <xdr:to>
      <xdr:col>50</xdr:col>
      <xdr:colOff>165100</xdr:colOff>
      <xdr:row>40</xdr:row>
      <xdr:rowOff>87681</xdr:rowOff>
    </xdr:to>
    <xdr:sp macro="" textlink="">
      <xdr:nvSpPr>
        <xdr:cNvPr id="115" name="楕円 114"/>
        <xdr:cNvSpPr/>
      </xdr:nvSpPr>
      <xdr:spPr>
        <a:xfrm>
          <a:off x="7683500" y="660278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13696</xdr:rowOff>
    </xdr:from>
    <xdr:to>
      <xdr:col>46</xdr:col>
      <xdr:colOff>38100</xdr:colOff>
      <xdr:row>40</xdr:row>
      <xdr:rowOff>115296</xdr:rowOff>
    </xdr:to>
    <xdr:sp macro="" textlink="">
      <xdr:nvSpPr>
        <xdr:cNvPr id="116" name="楕円 115"/>
        <xdr:cNvSpPr/>
      </xdr:nvSpPr>
      <xdr:spPr>
        <a:xfrm>
          <a:off x="6985000" y="6624046"/>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36881</xdr:rowOff>
    </xdr:from>
    <xdr:to>
      <xdr:col>50</xdr:col>
      <xdr:colOff>114300</xdr:colOff>
      <xdr:row>40</xdr:row>
      <xdr:rowOff>64496</xdr:rowOff>
    </xdr:to>
    <xdr:cxnSp macro="">
      <xdr:nvCxnSpPr>
        <xdr:cNvPr id="117" name="直線コネクタ 116"/>
        <xdr:cNvCxnSpPr/>
      </xdr:nvCxnSpPr>
      <xdr:spPr>
        <a:xfrm flipV="1">
          <a:off x="7010400" y="6647231"/>
          <a:ext cx="7239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71335</xdr:rowOff>
    </xdr:from>
    <xdr:ext cx="534377" cy="259045"/>
    <xdr:sp macro="" textlink="">
      <xdr:nvSpPr>
        <xdr:cNvPr id="118" name="n_1aveValue【道路】&#10;一人当たり延長"/>
        <xdr:cNvSpPr txBox="1"/>
      </xdr:nvSpPr>
      <xdr:spPr>
        <a:xfrm>
          <a:off x="7492511" y="61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46601</xdr:rowOff>
    </xdr:from>
    <xdr:ext cx="534377" cy="259045"/>
    <xdr:sp macro="" textlink="">
      <xdr:nvSpPr>
        <xdr:cNvPr id="119" name="n_2aveValue【道路】&#10;一人当たり延長"/>
        <xdr:cNvSpPr txBox="1"/>
      </xdr:nvSpPr>
      <xdr:spPr>
        <a:xfrm>
          <a:off x="6806711" y="61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78808</xdr:rowOff>
    </xdr:from>
    <xdr:ext cx="534377" cy="259045"/>
    <xdr:sp macro="" textlink="">
      <xdr:nvSpPr>
        <xdr:cNvPr id="120" name="n_1mainValue【道路】&#10;一人当たり延長"/>
        <xdr:cNvSpPr txBox="1"/>
      </xdr:nvSpPr>
      <xdr:spPr>
        <a:xfrm>
          <a:off x="7492511" y="66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106423</xdr:rowOff>
    </xdr:from>
    <xdr:ext cx="534377" cy="259045"/>
    <xdr:sp macro="" textlink="">
      <xdr:nvSpPr>
        <xdr:cNvPr id="121" name="n_2mainValue【道路】&#10;一人当たり延長"/>
        <xdr:cNvSpPr txBox="1"/>
      </xdr:nvSpPr>
      <xdr:spPr>
        <a:xfrm>
          <a:off x="6806711" y="67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09600" y="77152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366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366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5240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5240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438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438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09600" y="88138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0960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09600" y="11017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01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09600" y="10648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01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09600" y="102806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01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09600" y="99123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01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09600" y="95504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01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09600" y="9182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01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09600" y="8813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01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09600" y="88138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7620</xdr:rowOff>
    </xdr:to>
    <xdr:cxnSp macro="">
      <xdr:nvCxnSpPr>
        <xdr:cNvPr id="146" name="直線コネクタ 145"/>
        <xdr:cNvCxnSpPr/>
      </xdr:nvCxnSpPr>
      <xdr:spPr>
        <a:xfrm flipV="1">
          <a:off x="3720465" y="92430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47" name="【橋りょう・トンネル】&#10;有形固定資産減価償却率最小値テキスト"/>
        <xdr:cNvSpPr txBox="1"/>
      </xdr:nvSpPr>
      <xdr:spPr>
        <a:xfrm>
          <a:off x="37592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48" name="直線コネクタ 147"/>
        <xdr:cNvCxnSpPr/>
      </xdr:nvCxnSpPr>
      <xdr:spPr>
        <a:xfrm>
          <a:off x="3657600" y="105803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49" name="【橋りょう・トンネル】&#10;有形固定資産減価償却率最大値テキスト"/>
        <xdr:cNvSpPr txBox="1"/>
      </xdr:nvSpPr>
      <xdr:spPr>
        <a:xfrm>
          <a:off x="3759200" y="902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0" name="直線コネクタ 149"/>
        <xdr:cNvCxnSpPr/>
      </xdr:nvCxnSpPr>
      <xdr:spPr>
        <a:xfrm>
          <a:off x="3657600" y="92430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1" name="【橋りょう・トンネル】&#10;有形固定資産減価償却率平均値テキスト"/>
        <xdr:cNvSpPr txBox="1"/>
      </xdr:nvSpPr>
      <xdr:spPr>
        <a:xfrm>
          <a:off x="3759200" y="9846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2" name="フローチャート: 判断 151"/>
        <xdr:cNvSpPr/>
      </xdr:nvSpPr>
      <xdr:spPr>
        <a:xfrm>
          <a:off x="367030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53" name="フローチャート: 判断 152"/>
        <xdr:cNvSpPr/>
      </xdr:nvSpPr>
      <xdr:spPr>
        <a:xfrm>
          <a:off x="3022600" y="994537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54" name="フローチャート: 判断 153"/>
        <xdr:cNvSpPr/>
      </xdr:nvSpPr>
      <xdr:spPr>
        <a:xfrm>
          <a:off x="2286000" y="996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5687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28956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184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4859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7620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60" name="楕円 159"/>
        <xdr:cNvSpPr/>
      </xdr:nvSpPr>
      <xdr:spPr>
        <a:xfrm>
          <a:off x="3022600" y="988314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90170</xdr:rowOff>
    </xdr:from>
    <xdr:to>
      <xdr:col>15</xdr:col>
      <xdr:colOff>101600</xdr:colOff>
      <xdr:row>60</xdr:row>
      <xdr:rowOff>20320</xdr:rowOff>
    </xdr:to>
    <xdr:sp macro="" textlink="">
      <xdr:nvSpPr>
        <xdr:cNvPr id="161" name="楕円 160"/>
        <xdr:cNvSpPr/>
      </xdr:nvSpPr>
      <xdr:spPr>
        <a:xfrm>
          <a:off x="2286000" y="9837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15240</xdr:rowOff>
    </xdr:to>
    <xdr:cxnSp macro="">
      <xdr:nvCxnSpPr>
        <xdr:cNvPr id="162" name="直線コネクタ 161"/>
        <xdr:cNvCxnSpPr/>
      </xdr:nvCxnSpPr>
      <xdr:spPr>
        <a:xfrm>
          <a:off x="2336800" y="9888220"/>
          <a:ext cx="711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63" name="n_1aveValue【橋りょう・トンネル】&#10;有形固定資産減価償却率"/>
        <xdr:cNvSpPr txBox="1"/>
      </xdr:nvSpPr>
      <xdr:spPr>
        <a:xfrm>
          <a:off x="28962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164" name="n_2aveValue【橋りょう・トンネル】&#10;有形固定資産減価償却率"/>
        <xdr:cNvSpPr txBox="1"/>
      </xdr:nvSpPr>
      <xdr:spPr>
        <a:xfrm>
          <a:off x="21723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165" name="n_1mainValue【橋りょう・トンネル】&#10;有形固定資産減価償却率"/>
        <xdr:cNvSpPr txBox="1"/>
      </xdr:nvSpPr>
      <xdr:spPr>
        <a:xfrm>
          <a:off x="28962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166" name="n_2mainValue【橋りょう・トンネル】&#10;有形固定資産減価償却率"/>
        <xdr:cNvSpPr txBox="1"/>
      </xdr:nvSpPr>
      <xdr:spPr>
        <a:xfrm>
          <a:off x="21723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308600" y="77152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3975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3975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2230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2230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137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137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308600" y="88138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2705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308600" y="110172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5308600" y="105727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xdr:cNvSpPr txBox="1"/>
      </xdr:nvSpPr>
      <xdr:spPr>
        <a:xfrm>
          <a:off x="509791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5308600" y="101346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0" name="テキスト ボックス 179"/>
        <xdr:cNvSpPr txBox="1"/>
      </xdr:nvSpPr>
      <xdr:spPr>
        <a:xfrm>
          <a:off x="482748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5308600" y="96964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2" name="テキスト ボックス 181"/>
        <xdr:cNvSpPr txBox="1"/>
      </xdr:nvSpPr>
      <xdr:spPr>
        <a:xfrm>
          <a:off x="482748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5308600" y="92519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4" name="テキスト ボックス 183"/>
        <xdr:cNvSpPr txBox="1"/>
      </xdr:nvSpPr>
      <xdr:spPr>
        <a:xfrm>
          <a:off x="482748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308600" y="88138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482748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5308600" y="88138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129767</xdr:rowOff>
    </xdr:from>
    <xdr:to>
      <xdr:col>54</xdr:col>
      <xdr:colOff>189865</xdr:colOff>
      <xdr:row>63</xdr:row>
      <xdr:rowOff>96620</xdr:rowOff>
    </xdr:to>
    <xdr:cxnSp macro="">
      <xdr:nvCxnSpPr>
        <xdr:cNvPr id="188" name="直線コネクタ 187"/>
        <xdr:cNvCxnSpPr/>
      </xdr:nvCxnSpPr>
      <xdr:spPr>
        <a:xfrm flipV="1">
          <a:off x="8381365" y="9216617"/>
          <a:ext cx="0" cy="1287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100447</xdr:rowOff>
    </xdr:from>
    <xdr:ext cx="534377" cy="259045"/>
    <xdr:sp macro="" textlink="">
      <xdr:nvSpPr>
        <xdr:cNvPr id="189" name="【橋りょう・トンネル】&#10;一人当たり有形固定資産（償却資産）額最小値テキスト"/>
        <xdr:cNvSpPr txBox="1"/>
      </xdr:nvSpPr>
      <xdr:spPr>
        <a:xfrm>
          <a:off x="8420100" y="105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96620</xdr:rowOff>
    </xdr:from>
    <xdr:to>
      <xdr:col>55</xdr:col>
      <xdr:colOff>88900</xdr:colOff>
      <xdr:row>63</xdr:row>
      <xdr:rowOff>96620</xdr:rowOff>
    </xdr:to>
    <xdr:cxnSp macro="">
      <xdr:nvCxnSpPr>
        <xdr:cNvPr id="190" name="直線コネクタ 189"/>
        <xdr:cNvCxnSpPr/>
      </xdr:nvCxnSpPr>
      <xdr:spPr>
        <a:xfrm>
          <a:off x="8331200" y="1050427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76444</xdr:rowOff>
    </xdr:from>
    <xdr:ext cx="599010" cy="259045"/>
    <xdr:sp macro="" textlink="">
      <xdr:nvSpPr>
        <xdr:cNvPr id="191" name="【橋りょう・トンネル】&#10;一人当たり有形固定資産（償却資産）額最大値テキスト"/>
        <xdr:cNvSpPr txBox="1"/>
      </xdr:nvSpPr>
      <xdr:spPr>
        <a:xfrm>
          <a:off x="8420100" y="89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129767</xdr:rowOff>
    </xdr:from>
    <xdr:to>
      <xdr:col>55</xdr:col>
      <xdr:colOff>88900</xdr:colOff>
      <xdr:row>55</xdr:row>
      <xdr:rowOff>129767</xdr:rowOff>
    </xdr:to>
    <xdr:cxnSp macro="">
      <xdr:nvCxnSpPr>
        <xdr:cNvPr id="192" name="直線コネクタ 191"/>
        <xdr:cNvCxnSpPr/>
      </xdr:nvCxnSpPr>
      <xdr:spPr>
        <a:xfrm>
          <a:off x="8331200" y="9216617"/>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85768</xdr:rowOff>
    </xdr:from>
    <xdr:ext cx="599010" cy="259045"/>
    <xdr:sp macro="" textlink="">
      <xdr:nvSpPr>
        <xdr:cNvPr id="193" name="【橋りょう・トンネル】&#10;一人当たり有形固定資産（償却資産）額平均値テキスト"/>
        <xdr:cNvSpPr txBox="1"/>
      </xdr:nvSpPr>
      <xdr:spPr>
        <a:xfrm>
          <a:off x="8420100" y="9833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107341</xdr:rowOff>
    </xdr:from>
    <xdr:to>
      <xdr:col>55</xdr:col>
      <xdr:colOff>50800</xdr:colOff>
      <xdr:row>60</xdr:row>
      <xdr:rowOff>37491</xdr:rowOff>
    </xdr:to>
    <xdr:sp macro="" textlink="">
      <xdr:nvSpPr>
        <xdr:cNvPr id="194" name="フローチャート: 判断 193"/>
        <xdr:cNvSpPr/>
      </xdr:nvSpPr>
      <xdr:spPr>
        <a:xfrm>
          <a:off x="8369300" y="9854591"/>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40965</xdr:rowOff>
    </xdr:from>
    <xdr:to>
      <xdr:col>50</xdr:col>
      <xdr:colOff>165100</xdr:colOff>
      <xdr:row>60</xdr:row>
      <xdr:rowOff>142565</xdr:rowOff>
    </xdr:to>
    <xdr:sp macro="" textlink="">
      <xdr:nvSpPr>
        <xdr:cNvPr id="195" name="フローチャート: 判断 194"/>
        <xdr:cNvSpPr/>
      </xdr:nvSpPr>
      <xdr:spPr>
        <a:xfrm>
          <a:off x="7683500" y="995331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99482</xdr:rowOff>
    </xdr:from>
    <xdr:to>
      <xdr:col>46</xdr:col>
      <xdr:colOff>38100</xdr:colOff>
      <xdr:row>60</xdr:row>
      <xdr:rowOff>29632</xdr:rowOff>
    </xdr:to>
    <xdr:sp macro="" textlink="">
      <xdr:nvSpPr>
        <xdr:cNvPr id="196" name="フローチャート: 判断 195"/>
        <xdr:cNvSpPr/>
      </xdr:nvSpPr>
      <xdr:spPr>
        <a:xfrm>
          <a:off x="6985000" y="9846732"/>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82296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75819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68580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614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544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154771</xdr:rowOff>
    </xdr:from>
    <xdr:to>
      <xdr:col>50</xdr:col>
      <xdr:colOff>165100</xdr:colOff>
      <xdr:row>61</xdr:row>
      <xdr:rowOff>84921</xdr:rowOff>
    </xdr:to>
    <xdr:sp macro="" textlink="">
      <xdr:nvSpPr>
        <xdr:cNvPr id="202" name="楕円 201"/>
        <xdr:cNvSpPr/>
      </xdr:nvSpPr>
      <xdr:spPr>
        <a:xfrm>
          <a:off x="7683500" y="1006712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153879</xdr:rowOff>
    </xdr:from>
    <xdr:to>
      <xdr:col>46</xdr:col>
      <xdr:colOff>38100</xdr:colOff>
      <xdr:row>61</xdr:row>
      <xdr:rowOff>84029</xdr:rowOff>
    </xdr:to>
    <xdr:sp macro="" textlink="">
      <xdr:nvSpPr>
        <xdr:cNvPr id="203" name="楕円 202"/>
        <xdr:cNvSpPr/>
      </xdr:nvSpPr>
      <xdr:spPr>
        <a:xfrm>
          <a:off x="6985000" y="10066229"/>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33229</xdr:rowOff>
    </xdr:from>
    <xdr:to>
      <xdr:col>50</xdr:col>
      <xdr:colOff>114300</xdr:colOff>
      <xdr:row>61</xdr:row>
      <xdr:rowOff>34121</xdr:rowOff>
    </xdr:to>
    <xdr:cxnSp macro="">
      <xdr:nvCxnSpPr>
        <xdr:cNvPr id="204" name="直線コネクタ 203"/>
        <xdr:cNvCxnSpPr/>
      </xdr:nvCxnSpPr>
      <xdr:spPr>
        <a:xfrm>
          <a:off x="7010400" y="10110679"/>
          <a:ext cx="7239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159092</xdr:rowOff>
    </xdr:from>
    <xdr:ext cx="599010" cy="259045"/>
    <xdr:sp macro="" textlink="">
      <xdr:nvSpPr>
        <xdr:cNvPr id="205" name="n_1aveValue【橋りょう・トンネル】&#10;一人当たり有形固定資産（償却資産）額"/>
        <xdr:cNvSpPr txBox="1"/>
      </xdr:nvSpPr>
      <xdr:spPr>
        <a:xfrm>
          <a:off x="7466545" y="974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46159</xdr:rowOff>
    </xdr:from>
    <xdr:ext cx="599010" cy="259045"/>
    <xdr:sp macro="" textlink="">
      <xdr:nvSpPr>
        <xdr:cNvPr id="206" name="n_2aveValue【橋りょう・トンネル】&#10;一人当たり有形固定資産（償却資産）額"/>
        <xdr:cNvSpPr txBox="1"/>
      </xdr:nvSpPr>
      <xdr:spPr>
        <a:xfrm>
          <a:off x="6774395" y="962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76048</xdr:rowOff>
    </xdr:from>
    <xdr:ext cx="599010" cy="259045"/>
    <xdr:sp macro="" textlink="">
      <xdr:nvSpPr>
        <xdr:cNvPr id="207" name="n_1mainValue【橋りょう・トンネル】&#10;一人当たり有形固定資産（償却資産）額"/>
        <xdr:cNvSpPr txBox="1"/>
      </xdr:nvSpPr>
      <xdr:spPr>
        <a:xfrm>
          <a:off x="7466545" y="1015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75156</xdr:rowOff>
    </xdr:from>
    <xdr:ext cx="599010" cy="259045"/>
    <xdr:sp macro="" textlink="">
      <xdr:nvSpPr>
        <xdr:cNvPr id="208" name="n_2mainValue【橋りょう・トンネル】&#10;一人当たり有形固定資産（償却資産）額"/>
        <xdr:cNvSpPr txBox="1"/>
      </xdr:nvSpPr>
      <xdr:spPr>
        <a:xfrm>
          <a:off x="6774395" y="1015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609600" y="113855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7366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7366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5240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5240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2438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2438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609600" y="124841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60960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609600" y="146875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9" name="テキスト ボックス 218"/>
        <xdr:cNvSpPr txBox="1"/>
      </xdr:nvSpPr>
      <xdr:spPr>
        <a:xfrm>
          <a:off x="301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0" name="直線コネクタ 219"/>
        <xdr:cNvCxnSpPr/>
      </xdr:nvCxnSpPr>
      <xdr:spPr>
        <a:xfrm>
          <a:off x="609600" y="142430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1" name="テキスト ボックス 220"/>
        <xdr:cNvSpPr txBox="1"/>
      </xdr:nvSpPr>
      <xdr:spPr>
        <a:xfrm>
          <a:off x="301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2" name="直線コネクタ 221"/>
        <xdr:cNvCxnSpPr/>
      </xdr:nvCxnSpPr>
      <xdr:spPr>
        <a:xfrm>
          <a:off x="609600" y="138049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3" name="テキスト ボックス 222"/>
        <xdr:cNvSpPr txBox="1"/>
      </xdr:nvSpPr>
      <xdr:spPr>
        <a:xfrm>
          <a:off x="301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4" name="直線コネクタ 223"/>
        <xdr:cNvCxnSpPr/>
      </xdr:nvCxnSpPr>
      <xdr:spPr>
        <a:xfrm>
          <a:off x="609600" y="133667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5" name="テキスト ボックス 224"/>
        <xdr:cNvSpPr txBox="1"/>
      </xdr:nvSpPr>
      <xdr:spPr>
        <a:xfrm>
          <a:off x="301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6" name="直線コネクタ 225"/>
        <xdr:cNvCxnSpPr/>
      </xdr:nvCxnSpPr>
      <xdr:spPr>
        <a:xfrm>
          <a:off x="609600" y="12922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7" name="テキスト ボックス 226"/>
        <xdr:cNvSpPr txBox="1"/>
      </xdr:nvSpPr>
      <xdr:spPr>
        <a:xfrm>
          <a:off x="301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609600" y="12484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01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609600" y="124841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12954</xdr:rowOff>
    </xdr:to>
    <xdr:cxnSp macro="">
      <xdr:nvCxnSpPr>
        <xdr:cNvPr id="231" name="直線コネクタ 230"/>
        <xdr:cNvCxnSpPr/>
      </xdr:nvCxnSpPr>
      <xdr:spPr>
        <a:xfrm flipV="1">
          <a:off x="3720465" y="12894818"/>
          <a:ext cx="0" cy="11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32" name="【公営住宅】&#10;有形固定資産減価償却率最小値テキスト"/>
        <xdr:cNvSpPr txBox="1"/>
      </xdr:nvSpPr>
      <xdr:spPr>
        <a:xfrm>
          <a:off x="3759200"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33" name="直線コネクタ 232"/>
        <xdr:cNvCxnSpPr/>
      </xdr:nvCxnSpPr>
      <xdr:spPr>
        <a:xfrm>
          <a:off x="3657600" y="140528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34" name="【公営住宅】&#10;有形固定資産減価償却率最大値テキスト"/>
        <xdr:cNvSpPr txBox="1"/>
      </xdr:nvSpPr>
      <xdr:spPr>
        <a:xfrm>
          <a:off x="3759200" y="1268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35" name="直線コネクタ 234"/>
        <xdr:cNvCxnSpPr/>
      </xdr:nvCxnSpPr>
      <xdr:spPr>
        <a:xfrm>
          <a:off x="3657600" y="128948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107459</xdr:rowOff>
    </xdr:from>
    <xdr:ext cx="405111" cy="259045"/>
    <xdr:sp macro="" textlink="">
      <xdr:nvSpPr>
        <xdr:cNvPr id="236" name="【公営住宅】&#10;有形固定資産減価償却率平均値テキスト"/>
        <xdr:cNvSpPr txBox="1"/>
      </xdr:nvSpPr>
      <xdr:spPr>
        <a:xfrm>
          <a:off x="3759200" y="13321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237" name="フローチャート: 判断 236"/>
        <xdr:cNvSpPr/>
      </xdr:nvSpPr>
      <xdr:spPr>
        <a:xfrm>
          <a:off x="3670300" y="13343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28448</xdr:rowOff>
    </xdr:from>
    <xdr:to>
      <xdr:col>20</xdr:col>
      <xdr:colOff>38100</xdr:colOff>
      <xdr:row>82</xdr:row>
      <xdr:rowOff>130048</xdr:rowOff>
    </xdr:to>
    <xdr:sp macro="" textlink="">
      <xdr:nvSpPr>
        <xdr:cNvPr id="238" name="フローチャート: 判断 237"/>
        <xdr:cNvSpPr/>
      </xdr:nvSpPr>
      <xdr:spPr>
        <a:xfrm>
          <a:off x="3022600" y="13572998"/>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39" name="フローチャート: 判断 238"/>
        <xdr:cNvSpPr/>
      </xdr:nvSpPr>
      <xdr:spPr>
        <a:xfrm>
          <a:off x="228600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35687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28956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184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4859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7620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145035</xdr:rowOff>
    </xdr:from>
    <xdr:to>
      <xdr:col>20</xdr:col>
      <xdr:colOff>38100</xdr:colOff>
      <xdr:row>84</xdr:row>
      <xdr:rowOff>75185</xdr:rowOff>
    </xdr:to>
    <xdr:sp macro="" textlink="">
      <xdr:nvSpPr>
        <xdr:cNvPr id="245" name="楕円 244"/>
        <xdr:cNvSpPr/>
      </xdr:nvSpPr>
      <xdr:spPr>
        <a:xfrm>
          <a:off x="3022600" y="13854685"/>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46" name="楕円 245"/>
        <xdr:cNvSpPr/>
      </xdr:nvSpPr>
      <xdr:spPr>
        <a:xfrm>
          <a:off x="2286000" y="13705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40387</xdr:rowOff>
    </xdr:from>
    <xdr:to>
      <xdr:col>19</xdr:col>
      <xdr:colOff>177800</xdr:colOff>
      <xdr:row>84</xdr:row>
      <xdr:rowOff>24385</xdr:rowOff>
    </xdr:to>
    <xdr:cxnSp macro="">
      <xdr:nvCxnSpPr>
        <xdr:cNvPr id="247" name="直線コネクタ 246"/>
        <xdr:cNvCxnSpPr/>
      </xdr:nvCxnSpPr>
      <xdr:spPr>
        <a:xfrm>
          <a:off x="2336800" y="13750037"/>
          <a:ext cx="711200"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146575</xdr:rowOff>
    </xdr:from>
    <xdr:ext cx="405111" cy="259045"/>
    <xdr:sp macro="" textlink="">
      <xdr:nvSpPr>
        <xdr:cNvPr id="248" name="n_1aveValue【公営住宅】&#10;有形固定資産減価償却率"/>
        <xdr:cNvSpPr txBox="1"/>
      </xdr:nvSpPr>
      <xdr:spPr>
        <a:xfrm>
          <a:off x="2896244" y="1336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49" name="n_2aveValue【公営住宅】&#10;有形固定資産減価償却率"/>
        <xdr:cNvSpPr txBox="1"/>
      </xdr:nvSpPr>
      <xdr:spPr>
        <a:xfrm>
          <a:off x="217234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66312</xdr:rowOff>
    </xdr:from>
    <xdr:ext cx="405111" cy="259045"/>
    <xdr:sp macro="" textlink="">
      <xdr:nvSpPr>
        <xdr:cNvPr id="250" name="n_1mainValue【公営住宅】&#10;有形固定資産減価償却率"/>
        <xdr:cNvSpPr txBox="1"/>
      </xdr:nvSpPr>
      <xdr:spPr>
        <a:xfrm>
          <a:off x="2896244" y="1394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82314</xdr:rowOff>
    </xdr:from>
    <xdr:ext cx="405111" cy="259045"/>
    <xdr:sp macro="" textlink="">
      <xdr:nvSpPr>
        <xdr:cNvPr id="251" name="n_2mainValue【公営住宅】&#10;有形固定資産減価償却率"/>
        <xdr:cNvSpPr txBox="1"/>
      </xdr:nvSpPr>
      <xdr:spPr>
        <a:xfrm>
          <a:off x="2172344" y="13791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308600" y="113855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53975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53975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2230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2230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7137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7137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308600" y="124841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2705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308600" y="146875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5308600" y="142430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49176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5308600" y="138049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49176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5308600" y="133667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49176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5308600" y="129222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49176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5308600" y="124841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49176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5308600" y="124841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120853</xdr:rowOff>
    </xdr:to>
    <xdr:cxnSp macro="">
      <xdr:nvCxnSpPr>
        <xdr:cNvPr id="273" name="直線コネクタ 272"/>
        <xdr:cNvCxnSpPr/>
      </xdr:nvCxnSpPr>
      <xdr:spPr>
        <a:xfrm flipV="1">
          <a:off x="8381365" y="12922250"/>
          <a:ext cx="0" cy="12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74" name="【公営住宅】&#10;一人当たり面積最小値テキスト"/>
        <xdr:cNvSpPr txBox="1"/>
      </xdr:nvSpPr>
      <xdr:spPr>
        <a:xfrm>
          <a:off x="8420100" y="141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75" name="直線コネクタ 274"/>
        <xdr:cNvCxnSpPr/>
      </xdr:nvCxnSpPr>
      <xdr:spPr>
        <a:xfrm>
          <a:off x="8331200" y="14160703"/>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76" name="【公営住宅】&#10;一人当たり面積最大値テキスト"/>
        <xdr:cNvSpPr txBox="1"/>
      </xdr:nvSpPr>
      <xdr:spPr>
        <a:xfrm>
          <a:off x="84201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77" name="直線コネクタ 276"/>
        <xdr:cNvCxnSpPr/>
      </xdr:nvCxnSpPr>
      <xdr:spPr>
        <a:xfrm>
          <a:off x="8331200" y="1292225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21962</xdr:rowOff>
    </xdr:from>
    <xdr:ext cx="469744" cy="259045"/>
    <xdr:sp macro="" textlink="">
      <xdr:nvSpPr>
        <xdr:cNvPr id="278" name="【公営住宅】&#10;一人当たり面積平均値テキスト"/>
        <xdr:cNvSpPr txBox="1"/>
      </xdr:nvSpPr>
      <xdr:spPr>
        <a:xfrm>
          <a:off x="8420100" y="13731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279" name="フローチャート: 判断 278"/>
        <xdr:cNvSpPr/>
      </xdr:nvSpPr>
      <xdr:spPr>
        <a:xfrm>
          <a:off x="8369300" y="1375318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280" name="フローチャート: 判断 279"/>
        <xdr:cNvSpPr/>
      </xdr:nvSpPr>
      <xdr:spPr>
        <a:xfrm>
          <a:off x="7683500" y="1386565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78282</xdr:rowOff>
    </xdr:from>
    <xdr:to>
      <xdr:col>46</xdr:col>
      <xdr:colOff>38100</xdr:colOff>
      <xdr:row>85</xdr:row>
      <xdr:rowOff>8432</xdr:rowOff>
    </xdr:to>
    <xdr:sp macro="" textlink="">
      <xdr:nvSpPr>
        <xdr:cNvPr id="281" name="フローチャート: 判断 280"/>
        <xdr:cNvSpPr/>
      </xdr:nvSpPr>
      <xdr:spPr>
        <a:xfrm>
          <a:off x="6985000" y="13953032"/>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82296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75819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68580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614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544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128118</xdr:rowOff>
    </xdr:from>
    <xdr:to>
      <xdr:col>50</xdr:col>
      <xdr:colOff>165100</xdr:colOff>
      <xdr:row>85</xdr:row>
      <xdr:rowOff>58268</xdr:rowOff>
    </xdr:to>
    <xdr:sp macro="" textlink="">
      <xdr:nvSpPr>
        <xdr:cNvPr id="287" name="楕円 286"/>
        <xdr:cNvSpPr/>
      </xdr:nvSpPr>
      <xdr:spPr>
        <a:xfrm>
          <a:off x="7683500" y="1400286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119887</xdr:rowOff>
    </xdr:from>
    <xdr:to>
      <xdr:col>46</xdr:col>
      <xdr:colOff>38100</xdr:colOff>
      <xdr:row>85</xdr:row>
      <xdr:rowOff>50037</xdr:rowOff>
    </xdr:to>
    <xdr:sp macro="" textlink="">
      <xdr:nvSpPr>
        <xdr:cNvPr id="288" name="楕円 287"/>
        <xdr:cNvSpPr/>
      </xdr:nvSpPr>
      <xdr:spPr>
        <a:xfrm>
          <a:off x="6985000" y="13994637"/>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170687</xdr:rowOff>
    </xdr:from>
    <xdr:to>
      <xdr:col>50</xdr:col>
      <xdr:colOff>114300</xdr:colOff>
      <xdr:row>85</xdr:row>
      <xdr:rowOff>7468</xdr:rowOff>
    </xdr:to>
    <xdr:cxnSp macro="">
      <xdr:nvCxnSpPr>
        <xdr:cNvPr id="289" name="直線コネクタ 288"/>
        <xdr:cNvCxnSpPr/>
      </xdr:nvCxnSpPr>
      <xdr:spPr>
        <a:xfrm>
          <a:off x="7010400" y="14039087"/>
          <a:ext cx="7239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290" name="n_1aveValue【公営住宅】&#10;一人当たり面積"/>
        <xdr:cNvSpPr txBox="1"/>
      </xdr:nvSpPr>
      <xdr:spPr>
        <a:xfrm>
          <a:off x="7524827" y="136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24959</xdr:rowOff>
    </xdr:from>
    <xdr:ext cx="469744" cy="259045"/>
    <xdr:sp macro="" textlink="">
      <xdr:nvSpPr>
        <xdr:cNvPr id="291" name="n_2aveValue【公営住宅】&#10;一人当たり面積"/>
        <xdr:cNvSpPr txBox="1"/>
      </xdr:nvSpPr>
      <xdr:spPr>
        <a:xfrm>
          <a:off x="6839027" y="137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49395</xdr:rowOff>
    </xdr:from>
    <xdr:ext cx="469744" cy="259045"/>
    <xdr:sp macro="" textlink="">
      <xdr:nvSpPr>
        <xdr:cNvPr id="292" name="n_1mainValue【公営住宅】&#10;一人当たり面積"/>
        <xdr:cNvSpPr txBox="1"/>
      </xdr:nvSpPr>
      <xdr:spPr>
        <a:xfrm>
          <a:off x="7524827" y="1408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41164</xdr:rowOff>
    </xdr:from>
    <xdr:ext cx="469744" cy="259045"/>
    <xdr:sp macro="" textlink="">
      <xdr:nvSpPr>
        <xdr:cNvPr id="293" name="n_2mainValue【公営住宅】&#10;一人当たり面積"/>
        <xdr:cNvSpPr txBox="1"/>
      </xdr:nvSpPr>
      <xdr:spPr>
        <a:xfrm>
          <a:off x="6839027" y="1408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609600" y="150495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7366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7366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5240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5240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2438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2438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609600" y="16192500"/>
          <a:ext cx="3810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5308600" y="150495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53975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53975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62230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62230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7137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7137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5308600" y="16192500"/>
          <a:ext cx="37719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9969500" y="40449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0058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0058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08839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08839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17983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17983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9969500" y="51435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993140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9969500" y="73469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0" name="テキスト ボックス 319"/>
        <xdr:cNvSpPr txBox="1"/>
      </xdr:nvSpPr>
      <xdr:spPr>
        <a:xfrm>
          <a:off x="964264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1" name="直線コネクタ 320"/>
        <xdr:cNvCxnSpPr/>
      </xdr:nvCxnSpPr>
      <xdr:spPr>
        <a:xfrm>
          <a:off x="9969500" y="69786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2" name="テキスト ボックス 321"/>
        <xdr:cNvSpPr txBox="1"/>
      </xdr:nvSpPr>
      <xdr:spPr>
        <a:xfrm>
          <a:off x="964264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3" name="直線コネクタ 322"/>
        <xdr:cNvCxnSpPr/>
      </xdr:nvCxnSpPr>
      <xdr:spPr>
        <a:xfrm>
          <a:off x="9969500" y="66103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4" name="テキスト ボックス 323"/>
        <xdr:cNvSpPr txBox="1"/>
      </xdr:nvSpPr>
      <xdr:spPr>
        <a:xfrm>
          <a:off x="964264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5" name="直線コネクタ 324"/>
        <xdr:cNvCxnSpPr/>
      </xdr:nvCxnSpPr>
      <xdr:spPr>
        <a:xfrm>
          <a:off x="9969500" y="62484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6" name="テキスト ボックス 325"/>
        <xdr:cNvSpPr txBox="1"/>
      </xdr:nvSpPr>
      <xdr:spPr>
        <a:xfrm>
          <a:off x="964264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7" name="直線コネクタ 326"/>
        <xdr:cNvCxnSpPr/>
      </xdr:nvCxnSpPr>
      <xdr:spPr>
        <a:xfrm>
          <a:off x="9969500" y="58801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8" name="テキスト ボックス 327"/>
        <xdr:cNvSpPr txBox="1"/>
      </xdr:nvSpPr>
      <xdr:spPr>
        <a:xfrm>
          <a:off x="964264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9" name="直線コネクタ 328"/>
        <xdr:cNvCxnSpPr/>
      </xdr:nvCxnSpPr>
      <xdr:spPr>
        <a:xfrm>
          <a:off x="9969500" y="55118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0" name="テキスト ボックス 329"/>
        <xdr:cNvSpPr txBox="1"/>
      </xdr:nvSpPr>
      <xdr:spPr>
        <a:xfrm>
          <a:off x="964264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9969500" y="51435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32" name="テキスト ボックス 331"/>
        <xdr:cNvSpPr txBox="1"/>
      </xdr:nvSpPr>
      <xdr:spPr>
        <a:xfrm>
          <a:off x="964264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xdr:cNvSpPr/>
      </xdr:nvSpPr>
      <xdr:spPr>
        <a:xfrm>
          <a:off x="9969500" y="51435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38100</xdr:rowOff>
    </xdr:from>
    <xdr:to>
      <xdr:col>85</xdr:col>
      <xdr:colOff>126364</xdr:colOff>
      <xdr:row>41</xdr:row>
      <xdr:rowOff>144780</xdr:rowOff>
    </xdr:to>
    <xdr:cxnSp macro="">
      <xdr:nvCxnSpPr>
        <xdr:cNvPr id="334" name="直線コネクタ 333"/>
        <xdr:cNvCxnSpPr/>
      </xdr:nvCxnSpPr>
      <xdr:spPr>
        <a:xfrm flipV="1">
          <a:off x="13080364" y="5657850"/>
          <a:ext cx="0" cy="1262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148607</xdr:rowOff>
    </xdr:from>
    <xdr:ext cx="405111" cy="259045"/>
    <xdr:sp macro="" textlink="">
      <xdr:nvSpPr>
        <xdr:cNvPr id="335" name="【認定こども園・幼稚園・保育所】&#10;有形固定資産減価償却率最小値テキスト"/>
        <xdr:cNvSpPr txBox="1"/>
      </xdr:nvSpPr>
      <xdr:spPr>
        <a:xfrm>
          <a:off x="1310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144780</xdr:rowOff>
    </xdr:from>
    <xdr:to>
      <xdr:col>86</xdr:col>
      <xdr:colOff>25400</xdr:colOff>
      <xdr:row>41</xdr:row>
      <xdr:rowOff>144780</xdr:rowOff>
    </xdr:to>
    <xdr:cxnSp macro="">
      <xdr:nvCxnSpPr>
        <xdr:cNvPr id="336" name="直線コネクタ 335"/>
        <xdr:cNvCxnSpPr/>
      </xdr:nvCxnSpPr>
      <xdr:spPr>
        <a:xfrm>
          <a:off x="12992100" y="692023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156227</xdr:rowOff>
    </xdr:from>
    <xdr:ext cx="405111" cy="259045"/>
    <xdr:sp macro="" textlink="">
      <xdr:nvSpPr>
        <xdr:cNvPr id="337" name="【認定こども園・幼稚園・保育所】&#10;有形固定資産減価償却率最大値テキスト"/>
        <xdr:cNvSpPr txBox="1"/>
      </xdr:nvSpPr>
      <xdr:spPr>
        <a:xfrm>
          <a:off x="13106400" y="54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38100</xdr:rowOff>
    </xdr:from>
    <xdr:to>
      <xdr:col>86</xdr:col>
      <xdr:colOff>25400</xdr:colOff>
      <xdr:row>34</xdr:row>
      <xdr:rowOff>38100</xdr:rowOff>
    </xdr:to>
    <xdr:cxnSp macro="">
      <xdr:nvCxnSpPr>
        <xdr:cNvPr id="338" name="直線コネクタ 337"/>
        <xdr:cNvCxnSpPr/>
      </xdr:nvCxnSpPr>
      <xdr:spPr>
        <a:xfrm>
          <a:off x="12992100" y="565785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83837</xdr:rowOff>
    </xdr:from>
    <xdr:ext cx="405111" cy="259045"/>
    <xdr:sp macro="" textlink="">
      <xdr:nvSpPr>
        <xdr:cNvPr id="339" name="【認定こども園・幼稚園・保育所】&#10;有形固定資産減価償却率平均値テキスト"/>
        <xdr:cNvSpPr txBox="1"/>
      </xdr:nvSpPr>
      <xdr:spPr>
        <a:xfrm>
          <a:off x="13106400" y="636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340" name="フローチャート: 判断 339"/>
        <xdr:cNvSpPr/>
      </xdr:nvSpPr>
      <xdr:spPr>
        <a:xfrm>
          <a:off x="13030200" y="638556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341" name="フローチャート: 判断 340"/>
        <xdr:cNvSpPr/>
      </xdr:nvSpPr>
      <xdr:spPr>
        <a:xfrm>
          <a:off x="123444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78740</xdr:rowOff>
    </xdr:from>
    <xdr:to>
      <xdr:col>76</xdr:col>
      <xdr:colOff>165100</xdr:colOff>
      <xdr:row>40</xdr:row>
      <xdr:rowOff>8890</xdr:rowOff>
    </xdr:to>
    <xdr:sp macro="" textlink="">
      <xdr:nvSpPr>
        <xdr:cNvPr id="342" name="フローチャート: 判断 341"/>
        <xdr:cNvSpPr/>
      </xdr:nvSpPr>
      <xdr:spPr>
        <a:xfrm>
          <a:off x="11645900" y="652399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xdr:cNvSpPr txBox="1"/>
      </xdr:nvSpPr>
      <xdr:spPr>
        <a:xfrm>
          <a:off x="129286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xdr:cNvSpPr txBox="1"/>
      </xdr:nvSpPr>
      <xdr:spPr>
        <a:xfrm>
          <a:off x="12242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xdr:cNvSpPr txBox="1"/>
      </xdr:nvSpPr>
      <xdr:spPr>
        <a:xfrm>
          <a:off x="11544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xdr:cNvSpPr txBox="1"/>
      </xdr:nvSpPr>
      <xdr:spPr>
        <a:xfrm>
          <a:off x="10820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xdr:cNvSpPr txBox="1"/>
      </xdr:nvSpPr>
      <xdr:spPr>
        <a:xfrm>
          <a:off x="101092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348" name="楕円 347"/>
        <xdr:cNvSpPr/>
      </xdr:nvSpPr>
      <xdr:spPr>
        <a:xfrm>
          <a:off x="123444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6350</xdr:rowOff>
    </xdr:from>
    <xdr:to>
      <xdr:col>76</xdr:col>
      <xdr:colOff>165100</xdr:colOff>
      <xdr:row>36</xdr:row>
      <xdr:rowOff>107950</xdr:rowOff>
    </xdr:to>
    <xdr:sp macro="" textlink="">
      <xdr:nvSpPr>
        <xdr:cNvPr id="349" name="楕円 348"/>
        <xdr:cNvSpPr/>
      </xdr:nvSpPr>
      <xdr:spPr>
        <a:xfrm>
          <a:off x="11645900" y="595630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36</xdr:row>
      <xdr:rowOff>80010</xdr:rowOff>
    </xdr:to>
    <xdr:cxnSp macro="">
      <xdr:nvCxnSpPr>
        <xdr:cNvPr id="350" name="直線コネクタ 349"/>
        <xdr:cNvCxnSpPr/>
      </xdr:nvCxnSpPr>
      <xdr:spPr>
        <a:xfrm>
          <a:off x="11696700" y="6007100"/>
          <a:ext cx="698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144797</xdr:rowOff>
    </xdr:from>
    <xdr:ext cx="405111" cy="259045"/>
    <xdr:sp macro="" textlink="">
      <xdr:nvSpPr>
        <xdr:cNvPr id="351" name="n_1aveValue【認定こども園・幼稚園・保育所】&#10;有形固定資産減価償却率"/>
        <xdr:cNvSpPr txBox="1"/>
      </xdr:nvSpPr>
      <xdr:spPr>
        <a:xfrm>
          <a:off x="12218044" y="642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352" name="n_2aveValue【認定こども園・幼稚園・保育所】&#10;有形固定資産減価償却率"/>
        <xdr:cNvSpPr txBox="1"/>
      </xdr:nvSpPr>
      <xdr:spPr>
        <a:xfrm>
          <a:off x="115322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353" name="n_1mainValue【認定こども園・幼稚園・保育所】&#10;有形固定資産減価償却率"/>
        <xdr:cNvSpPr txBox="1"/>
      </xdr:nvSpPr>
      <xdr:spPr>
        <a:xfrm>
          <a:off x="12218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354" name="n_2mainValue【認定こども園・幼稚園・保育所】&#10;有形固定資産減価償却率"/>
        <xdr:cNvSpPr txBox="1"/>
      </xdr:nvSpPr>
      <xdr:spPr>
        <a:xfrm>
          <a:off x="115322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4630400" y="40449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4757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4757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55448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55448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164592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164592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4630400" y="51435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46304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4630400" y="7346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4630400" y="69786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42775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4630400" y="66103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42775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4630400" y="62484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42775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4630400" y="5880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42775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4630400" y="5511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42775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4630400" y="5143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42775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4630400" y="51435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40</xdr:row>
      <xdr:rowOff>91440</xdr:rowOff>
    </xdr:to>
    <xdr:cxnSp macro="">
      <xdr:nvCxnSpPr>
        <xdr:cNvPr id="378" name="直線コネクタ 377"/>
        <xdr:cNvCxnSpPr/>
      </xdr:nvCxnSpPr>
      <xdr:spPr>
        <a:xfrm flipV="1">
          <a:off x="17741264" y="5445760"/>
          <a:ext cx="0" cy="12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95267</xdr:rowOff>
    </xdr:from>
    <xdr:ext cx="469744" cy="259045"/>
    <xdr:sp macro="" textlink="">
      <xdr:nvSpPr>
        <xdr:cNvPr id="379" name="【認定こども園・幼稚園・保育所】&#10;一人当たり面積最小値テキスト"/>
        <xdr:cNvSpPr txBox="1"/>
      </xdr:nvSpPr>
      <xdr:spPr>
        <a:xfrm>
          <a:off x="17780000"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91440</xdr:rowOff>
    </xdr:from>
    <xdr:to>
      <xdr:col>116</xdr:col>
      <xdr:colOff>152400</xdr:colOff>
      <xdr:row>40</xdr:row>
      <xdr:rowOff>91440</xdr:rowOff>
    </xdr:to>
    <xdr:cxnSp macro="">
      <xdr:nvCxnSpPr>
        <xdr:cNvPr id="380" name="直線コネクタ 379"/>
        <xdr:cNvCxnSpPr/>
      </xdr:nvCxnSpPr>
      <xdr:spPr>
        <a:xfrm>
          <a:off x="17678400" y="67017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381" name="【認定こども園・幼稚園・保育所】&#10;一人当たり面積最大値テキスト"/>
        <xdr:cNvSpPr txBox="1"/>
      </xdr:nvSpPr>
      <xdr:spPr>
        <a:xfrm>
          <a:off x="17780000" y="52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382" name="直線コネクタ 381"/>
        <xdr:cNvCxnSpPr/>
      </xdr:nvCxnSpPr>
      <xdr:spPr>
        <a:xfrm>
          <a:off x="17678400" y="5445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133367</xdr:rowOff>
    </xdr:from>
    <xdr:ext cx="469744" cy="259045"/>
    <xdr:sp macro="" textlink="">
      <xdr:nvSpPr>
        <xdr:cNvPr id="383" name="【認定こども園・幼稚園・保育所】&#10;一人当たり面積平均値テキスト"/>
        <xdr:cNvSpPr txBox="1"/>
      </xdr:nvSpPr>
      <xdr:spPr>
        <a:xfrm>
          <a:off x="177800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154940</xdr:rowOff>
    </xdr:from>
    <xdr:to>
      <xdr:col>116</xdr:col>
      <xdr:colOff>114300</xdr:colOff>
      <xdr:row>37</xdr:row>
      <xdr:rowOff>85090</xdr:rowOff>
    </xdr:to>
    <xdr:sp macro="" textlink="">
      <xdr:nvSpPr>
        <xdr:cNvPr id="384" name="フローチャート: 判断 383"/>
        <xdr:cNvSpPr/>
      </xdr:nvSpPr>
      <xdr:spPr>
        <a:xfrm>
          <a:off x="17691100" y="6104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385" name="フローチャート: 判断 384"/>
        <xdr:cNvSpPr/>
      </xdr:nvSpPr>
      <xdr:spPr>
        <a:xfrm>
          <a:off x="17043400" y="631317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132080</xdr:rowOff>
    </xdr:from>
    <xdr:to>
      <xdr:col>107</xdr:col>
      <xdr:colOff>101600</xdr:colOff>
      <xdr:row>37</xdr:row>
      <xdr:rowOff>62230</xdr:rowOff>
    </xdr:to>
    <xdr:sp macro="" textlink="">
      <xdr:nvSpPr>
        <xdr:cNvPr id="386" name="フローチャート: 判断 385"/>
        <xdr:cNvSpPr/>
      </xdr:nvSpPr>
      <xdr:spPr>
        <a:xfrm>
          <a:off x="16306800" y="6082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17589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16916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162052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55067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4782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392" name="楕円 391"/>
        <xdr:cNvSpPr/>
      </xdr:nvSpPr>
      <xdr:spPr>
        <a:xfrm>
          <a:off x="17043400" y="677418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36830</xdr:rowOff>
    </xdr:from>
    <xdr:to>
      <xdr:col>107</xdr:col>
      <xdr:colOff>101600</xdr:colOff>
      <xdr:row>41</xdr:row>
      <xdr:rowOff>138430</xdr:rowOff>
    </xdr:to>
    <xdr:sp macro="" textlink="">
      <xdr:nvSpPr>
        <xdr:cNvPr id="393" name="楕円 392"/>
        <xdr:cNvSpPr/>
      </xdr:nvSpPr>
      <xdr:spPr>
        <a:xfrm>
          <a:off x="163068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87630</xdr:rowOff>
    </xdr:to>
    <xdr:cxnSp macro="">
      <xdr:nvCxnSpPr>
        <xdr:cNvPr id="394" name="直線コネクタ 393"/>
        <xdr:cNvCxnSpPr/>
      </xdr:nvCxnSpPr>
      <xdr:spPr>
        <a:xfrm flipV="1">
          <a:off x="16357600" y="6824980"/>
          <a:ext cx="711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395" name="n_1aveValue【認定こども園・幼稚園・保育所】&#10;一人当たり面積"/>
        <xdr:cNvSpPr txBox="1"/>
      </xdr:nvSpPr>
      <xdr:spPr>
        <a:xfrm>
          <a:off x="16884727"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396" name="n_2aveValue【認定こども園・幼稚園・保育所】&#10;一人当たり面積"/>
        <xdr:cNvSpPr txBox="1"/>
      </xdr:nvSpPr>
      <xdr:spPr>
        <a:xfrm>
          <a:off x="16160827" y="58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397" name="n_1mainValue【認定こども園・幼稚園・保育所】&#10;一人当たり面積"/>
        <xdr:cNvSpPr txBox="1"/>
      </xdr:nvSpPr>
      <xdr:spPr>
        <a:xfrm>
          <a:off x="16884727"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398" name="n_2mainValue【認定こども園・幼稚園・保育所】&#10;一人当たり面積"/>
        <xdr:cNvSpPr txBox="1"/>
      </xdr:nvSpPr>
      <xdr:spPr>
        <a:xfrm>
          <a:off x="16160827"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9969500" y="77152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0058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0058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08839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08839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17983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17983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9969500" y="88138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993140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9969500" y="110172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9" name="テキスト ボックス 408"/>
        <xdr:cNvSpPr txBox="1"/>
      </xdr:nvSpPr>
      <xdr:spPr>
        <a:xfrm>
          <a:off x="964264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0" name="直線コネクタ 409"/>
        <xdr:cNvCxnSpPr/>
      </xdr:nvCxnSpPr>
      <xdr:spPr>
        <a:xfrm>
          <a:off x="9969500" y="106489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1" name="テキスト ボックス 410"/>
        <xdr:cNvSpPr txBox="1"/>
      </xdr:nvSpPr>
      <xdr:spPr>
        <a:xfrm>
          <a:off x="964264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2" name="直線コネクタ 411"/>
        <xdr:cNvCxnSpPr/>
      </xdr:nvCxnSpPr>
      <xdr:spPr>
        <a:xfrm>
          <a:off x="9969500" y="102806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3" name="テキスト ボックス 412"/>
        <xdr:cNvSpPr txBox="1"/>
      </xdr:nvSpPr>
      <xdr:spPr>
        <a:xfrm>
          <a:off x="96426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4" name="直線コネクタ 413"/>
        <xdr:cNvCxnSpPr/>
      </xdr:nvCxnSpPr>
      <xdr:spPr>
        <a:xfrm>
          <a:off x="9969500" y="99123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5" name="テキスト ボックス 414"/>
        <xdr:cNvSpPr txBox="1"/>
      </xdr:nvSpPr>
      <xdr:spPr>
        <a:xfrm>
          <a:off x="964264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6" name="直線コネクタ 415"/>
        <xdr:cNvCxnSpPr/>
      </xdr:nvCxnSpPr>
      <xdr:spPr>
        <a:xfrm>
          <a:off x="9969500" y="95504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7" name="テキスト ボックス 416"/>
        <xdr:cNvSpPr txBox="1"/>
      </xdr:nvSpPr>
      <xdr:spPr>
        <a:xfrm>
          <a:off x="964264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8" name="直線コネクタ 417"/>
        <xdr:cNvCxnSpPr/>
      </xdr:nvCxnSpPr>
      <xdr:spPr>
        <a:xfrm>
          <a:off x="9969500" y="91821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9" name="テキスト ボックス 418"/>
        <xdr:cNvSpPr txBox="1"/>
      </xdr:nvSpPr>
      <xdr:spPr>
        <a:xfrm>
          <a:off x="964264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9969500" y="88138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1" name="テキスト ボックス 420"/>
        <xdr:cNvSpPr txBox="1"/>
      </xdr:nvSpPr>
      <xdr:spPr>
        <a:xfrm>
          <a:off x="964264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学校施設】&#10;有形固定資産減価償却率グラフ枠"/>
        <xdr:cNvSpPr/>
      </xdr:nvSpPr>
      <xdr:spPr>
        <a:xfrm>
          <a:off x="9969500" y="88138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7620</xdr:rowOff>
    </xdr:to>
    <xdr:cxnSp macro="">
      <xdr:nvCxnSpPr>
        <xdr:cNvPr id="423" name="直線コネクタ 422"/>
        <xdr:cNvCxnSpPr/>
      </xdr:nvCxnSpPr>
      <xdr:spPr>
        <a:xfrm flipV="1">
          <a:off x="13080364" y="92900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11447</xdr:rowOff>
    </xdr:from>
    <xdr:ext cx="405111" cy="259045"/>
    <xdr:sp macro="" textlink="">
      <xdr:nvSpPr>
        <xdr:cNvPr id="424" name="【学校施設】&#10;有形固定資産減価償却率最小値テキスト"/>
        <xdr:cNvSpPr txBox="1"/>
      </xdr:nvSpPr>
      <xdr:spPr>
        <a:xfrm>
          <a:off x="131064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xdr:rowOff>
    </xdr:from>
    <xdr:to>
      <xdr:col>86</xdr:col>
      <xdr:colOff>25400</xdr:colOff>
      <xdr:row>64</xdr:row>
      <xdr:rowOff>7620</xdr:rowOff>
    </xdr:to>
    <xdr:cxnSp macro="">
      <xdr:nvCxnSpPr>
        <xdr:cNvPr id="425" name="直線コネクタ 424"/>
        <xdr:cNvCxnSpPr/>
      </xdr:nvCxnSpPr>
      <xdr:spPr>
        <a:xfrm>
          <a:off x="12992100" y="1058037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26" name="【学校施設】&#10;有形固定資産減価償却率最大値テキスト"/>
        <xdr:cNvSpPr txBox="1"/>
      </xdr:nvSpPr>
      <xdr:spPr>
        <a:xfrm>
          <a:off x="13106400" y="907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27" name="直線コネクタ 426"/>
        <xdr:cNvCxnSpPr/>
      </xdr:nvCxnSpPr>
      <xdr:spPr>
        <a:xfrm>
          <a:off x="12992100" y="929005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118127</xdr:rowOff>
    </xdr:from>
    <xdr:ext cx="405111" cy="259045"/>
    <xdr:sp macro="" textlink="">
      <xdr:nvSpPr>
        <xdr:cNvPr id="428" name="【学校施設】&#10;有形固定資産減価償却率平均値テキスト"/>
        <xdr:cNvSpPr txBox="1"/>
      </xdr:nvSpPr>
      <xdr:spPr>
        <a:xfrm>
          <a:off x="131064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29" name="フローチャート: 判断 428"/>
        <xdr:cNvSpPr/>
      </xdr:nvSpPr>
      <xdr:spPr>
        <a:xfrm>
          <a:off x="13030200" y="100520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30" name="フローチャート: 判断 429"/>
        <xdr:cNvSpPr/>
      </xdr:nvSpPr>
      <xdr:spPr>
        <a:xfrm>
          <a:off x="123444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431" name="フローチャート: 判断 430"/>
        <xdr:cNvSpPr/>
      </xdr:nvSpPr>
      <xdr:spPr>
        <a:xfrm>
          <a:off x="11645900" y="1003681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xdr:cNvSpPr txBox="1"/>
      </xdr:nvSpPr>
      <xdr:spPr>
        <a:xfrm>
          <a:off x="129286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2242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1544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0820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01092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37" name="楕円 436"/>
        <xdr:cNvSpPr/>
      </xdr:nvSpPr>
      <xdr:spPr>
        <a:xfrm>
          <a:off x="12344400" y="9537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40640</xdr:rowOff>
    </xdr:from>
    <xdr:to>
      <xdr:col>76</xdr:col>
      <xdr:colOff>165100</xdr:colOff>
      <xdr:row>56</xdr:row>
      <xdr:rowOff>142240</xdr:rowOff>
    </xdr:to>
    <xdr:sp macro="" textlink="">
      <xdr:nvSpPr>
        <xdr:cNvPr id="438" name="楕円 437"/>
        <xdr:cNvSpPr/>
      </xdr:nvSpPr>
      <xdr:spPr>
        <a:xfrm>
          <a:off x="11645900" y="929259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58</xdr:row>
      <xdr:rowOff>0</xdr:rowOff>
    </xdr:to>
    <xdr:cxnSp macro="">
      <xdr:nvCxnSpPr>
        <xdr:cNvPr id="439" name="直線コネクタ 438"/>
        <xdr:cNvCxnSpPr/>
      </xdr:nvCxnSpPr>
      <xdr:spPr>
        <a:xfrm>
          <a:off x="11696700" y="9343390"/>
          <a:ext cx="698500" cy="2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440" name="n_1aveValue【学校施設】&#10;有形固定資産減価償却率"/>
        <xdr:cNvSpPr txBox="1"/>
      </xdr:nvSpPr>
      <xdr:spPr>
        <a:xfrm>
          <a:off x="12218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441" name="n_2aveValue【学校施設】&#10;有形固定資産減価償却率"/>
        <xdr:cNvSpPr txBox="1"/>
      </xdr:nvSpPr>
      <xdr:spPr>
        <a:xfrm>
          <a:off x="11532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442" name="n_1mainValue【学校施設】&#10;有形固定資産減価償却率"/>
        <xdr:cNvSpPr txBox="1"/>
      </xdr:nvSpPr>
      <xdr:spPr>
        <a:xfrm>
          <a:off x="12218044"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443" name="n_2mainValue【学校施設】&#10;有形固定資産減価償却率"/>
        <xdr:cNvSpPr txBox="1"/>
      </xdr:nvSpPr>
      <xdr:spPr>
        <a:xfrm>
          <a:off x="11532244" y="908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4630400" y="77152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4757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4757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55448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55448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164592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164592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4630400" y="88138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46304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4630400" y="11017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4" name="テキスト ボックス 453"/>
        <xdr:cNvSpPr txBox="1"/>
      </xdr:nvSpPr>
      <xdr:spPr>
        <a:xfrm>
          <a:off x="142775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5" name="直線コネクタ 454"/>
        <xdr:cNvCxnSpPr/>
      </xdr:nvCxnSpPr>
      <xdr:spPr>
        <a:xfrm>
          <a:off x="14630400" y="10703378"/>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6" name="テキスト ボックス 455"/>
        <xdr:cNvSpPr txBox="1"/>
      </xdr:nvSpPr>
      <xdr:spPr>
        <a:xfrm>
          <a:off x="142775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7" name="直線コネクタ 456"/>
        <xdr:cNvCxnSpPr/>
      </xdr:nvCxnSpPr>
      <xdr:spPr>
        <a:xfrm>
          <a:off x="14630400" y="10389507"/>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8" name="テキスト ボックス 457"/>
        <xdr:cNvSpPr txBox="1"/>
      </xdr:nvSpPr>
      <xdr:spPr>
        <a:xfrm>
          <a:off x="142775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9" name="直線コネクタ 458"/>
        <xdr:cNvCxnSpPr/>
      </xdr:nvCxnSpPr>
      <xdr:spPr>
        <a:xfrm>
          <a:off x="14630400" y="10075635"/>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0" name="テキスト ボックス 459"/>
        <xdr:cNvSpPr txBox="1"/>
      </xdr:nvSpPr>
      <xdr:spPr>
        <a:xfrm>
          <a:off x="142775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1" name="直線コネクタ 460"/>
        <xdr:cNvCxnSpPr/>
      </xdr:nvCxnSpPr>
      <xdr:spPr>
        <a:xfrm>
          <a:off x="14630400" y="9755415"/>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2" name="テキスト ボックス 461"/>
        <xdr:cNvSpPr txBox="1"/>
      </xdr:nvSpPr>
      <xdr:spPr>
        <a:xfrm>
          <a:off x="142775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3" name="直線コネクタ 462"/>
        <xdr:cNvCxnSpPr/>
      </xdr:nvCxnSpPr>
      <xdr:spPr>
        <a:xfrm>
          <a:off x="14630400" y="9441543"/>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4" name="テキスト ボックス 463"/>
        <xdr:cNvSpPr txBox="1"/>
      </xdr:nvSpPr>
      <xdr:spPr>
        <a:xfrm>
          <a:off x="142775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5" name="直線コネクタ 464"/>
        <xdr:cNvCxnSpPr/>
      </xdr:nvCxnSpPr>
      <xdr:spPr>
        <a:xfrm>
          <a:off x="14630400" y="9127672"/>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6" name="テキスト ボックス 465"/>
        <xdr:cNvSpPr txBox="1"/>
      </xdr:nvSpPr>
      <xdr:spPr>
        <a:xfrm>
          <a:off x="142775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4630400" y="8813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42775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xdr:cNvSpPr/>
      </xdr:nvSpPr>
      <xdr:spPr>
        <a:xfrm>
          <a:off x="14630400" y="88138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63</xdr:row>
      <xdr:rowOff>83276</xdr:rowOff>
    </xdr:to>
    <xdr:cxnSp macro="">
      <xdr:nvCxnSpPr>
        <xdr:cNvPr id="470" name="直線コネクタ 469"/>
        <xdr:cNvCxnSpPr/>
      </xdr:nvCxnSpPr>
      <xdr:spPr>
        <a:xfrm flipV="1">
          <a:off x="17741264" y="9258481"/>
          <a:ext cx="0" cy="123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87103</xdr:rowOff>
    </xdr:from>
    <xdr:ext cx="469744" cy="259045"/>
    <xdr:sp macro="" textlink="">
      <xdr:nvSpPr>
        <xdr:cNvPr id="471" name="【学校施設】&#10;一人当たり面積最小値テキスト"/>
        <xdr:cNvSpPr txBox="1"/>
      </xdr:nvSpPr>
      <xdr:spPr>
        <a:xfrm>
          <a:off x="17780000" y="104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83276</xdr:rowOff>
    </xdr:from>
    <xdr:to>
      <xdr:col>116</xdr:col>
      <xdr:colOff>152400</xdr:colOff>
      <xdr:row>63</xdr:row>
      <xdr:rowOff>83276</xdr:rowOff>
    </xdr:to>
    <xdr:cxnSp macro="">
      <xdr:nvCxnSpPr>
        <xdr:cNvPr id="472" name="直線コネクタ 471"/>
        <xdr:cNvCxnSpPr/>
      </xdr:nvCxnSpPr>
      <xdr:spPr>
        <a:xfrm>
          <a:off x="17678400" y="104909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473" name="【学校施設】&#10;一人当たり面積最大値テキスト"/>
        <xdr:cNvSpPr txBox="1"/>
      </xdr:nvSpPr>
      <xdr:spPr>
        <a:xfrm>
          <a:off x="17780000" y="904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474" name="直線コネクタ 473"/>
        <xdr:cNvCxnSpPr/>
      </xdr:nvCxnSpPr>
      <xdr:spPr>
        <a:xfrm>
          <a:off x="17678400" y="92584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54990</xdr:rowOff>
    </xdr:from>
    <xdr:ext cx="469744" cy="259045"/>
    <xdr:sp macro="" textlink="">
      <xdr:nvSpPr>
        <xdr:cNvPr id="475" name="【学校施設】&#10;一人当たり面積平均値テキスト"/>
        <xdr:cNvSpPr txBox="1"/>
      </xdr:nvSpPr>
      <xdr:spPr>
        <a:xfrm>
          <a:off x="17780000" y="980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476" name="フローチャート: 判断 475"/>
        <xdr:cNvSpPr/>
      </xdr:nvSpPr>
      <xdr:spPr>
        <a:xfrm>
          <a:off x="17691100" y="9823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58601</xdr:rowOff>
    </xdr:from>
    <xdr:to>
      <xdr:col>112</xdr:col>
      <xdr:colOff>38100</xdr:colOff>
      <xdr:row>60</xdr:row>
      <xdr:rowOff>160201</xdr:rowOff>
    </xdr:to>
    <xdr:sp macro="" textlink="">
      <xdr:nvSpPr>
        <xdr:cNvPr id="477" name="フローチャート: 判断 476"/>
        <xdr:cNvSpPr/>
      </xdr:nvSpPr>
      <xdr:spPr>
        <a:xfrm>
          <a:off x="17043400" y="9970951"/>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19413</xdr:rowOff>
    </xdr:from>
    <xdr:to>
      <xdr:col>107</xdr:col>
      <xdr:colOff>101600</xdr:colOff>
      <xdr:row>60</xdr:row>
      <xdr:rowOff>121013</xdr:rowOff>
    </xdr:to>
    <xdr:sp macro="" textlink="">
      <xdr:nvSpPr>
        <xdr:cNvPr id="478" name="フローチャート: 判断 477"/>
        <xdr:cNvSpPr/>
      </xdr:nvSpPr>
      <xdr:spPr>
        <a:xfrm>
          <a:off x="16306800" y="99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17589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16916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162052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55067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4782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58601</xdr:rowOff>
    </xdr:from>
    <xdr:to>
      <xdr:col>112</xdr:col>
      <xdr:colOff>38100</xdr:colOff>
      <xdr:row>60</xdr:row>
      <xdr:rowOff>160201</xdr:rowOff>
    </xdr:to>
    <xdr:sp macro="" textlink="">
      <xdr:nvSpPr>
        <xdr:cNvPr id="484" name="楕円 483"/>
        <xdr:cNvSpPr/>
      </xdr:nvSpPr>
      <xdr:spPr>
        <a:xfrm>
          <a:off x="17043400" y="9970951"/>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107587</xdr:rowOff>
    </xdr:from>
    <xdr:to>
      <xdr:col>107</xdr:col>
      <xdr:colOff>101600</xdr:colOff>
      <xdr:row>60</xdr:row>
      <xdr:rowOff>37737</xdr:rowOff>
    </xdr:to>
    <xdr:sp macro="" textlink="">
      <xdr:nvSpPr>
        <xdr:cNvPr id="485" name="楕円 484"/>
        <xdr:cNvSpPr/>
      </xdr:nvSpPr>
      <xdr:spPr>
        <a:xfrm>
          <a:off x="16306800" y="98548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158387</xdr:rowOff>
    </xdr:from>
    <xdr:to>
      <xdr:col>111</xdr:col>
      <xdr:colOff>177800</xdr:colOff>
      <xdr:row>60</xdr:row>
      <xdr:rowOff>109401</xdr:rowOff>
    </xdr:to>
    <xdr:cxnSp macro="">
      <xdr:nvCxnSpPr>
        <xdr:cNvPr id="486" name="直線コネクタ 485"/>
        <xdr:cNvCxnSpPr/>
      </xdr:nvCxnSpPr>
      <xdr:spPr>
        <a:xfrm>
          <a:off x="16357600" y="9905637"/>
          <a:ext cx="711200" cy="1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151328</xdr:rowOff>
    </xdr:from>
    <xdr:ext cx="469744" cy="259045"/>
    <xdr:sp macro="" textlink="">
      <xdr:nvSpPr>
        <xdr:cNvPr id="487" name="n_1aveValue【学校施設】&#10;一人当たり面積"/>
        <xdr:cNvSpPr txBox="1"/>
      </xdr:nvSpPr>
      <xdr:spPr>
        <a:xfrm>
          <a:off x="16884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112140</xdr:rowOff>
    </xdr:from>
    <xdr:ext cx="469744" cy="259045"/>
    <xdr:sp macro="" textlink="">
      <xdr:nvSpPr>
        <xdr:cNvPr id="488" name="n_2aveValue【学校施設】&#10;一人当たり面積"/>
        <xdr:cNvSpPr txBox="1"/>
      </xdr:nvSpPr>
      <xdr:spPr>
        <a:xfrm>
          <a:off x="16160827" y="100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5278</xdr:rowOff>
    </xdr:from>
    <xdr:ext cx="469744" cy="259045"/>
    <xdr:sp macro="" textlink="">
      <xdr:nvSpPr>
        <xdr:cNvPr id="489" name="n_1mainValue【学校施設】&#10;一人当たり面積"/>
        <xdr:cNvSpPr txBox="1"/>
      </xdr:nvSpPr>
      <xdr:spPr>
        <a:xfrm>
          <a:off x="16884727" y="975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54264</xdr:rowOff>
    </xdr:from>
    <xdr:ext cx="469744" cy="259045"/>
    <xdr:sp macro="" textlink="">
      <xdr:nvSpPr>
        <xdr:cNvPr id="490" name="n_2mainValue【学校施設】&#10;一人当たり面積"/>
        <xdr:cNvSpPr txBox="1"/>
      </xdr:nvSpPr>
      <xdr:spPr>
        <a:xfrm>
          <a:off x="16160827" y="96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9969500" y="113855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0058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0058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08839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08839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17983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17983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9969500" y="124841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993140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9969500" y="146875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1" name="テキスト ボックス 500"/>
        <xdr:cNvSpPr txBox="1"/>
      </xdr:nvSpPr>
      <xdr:spPr>
        <a:xfrm>
          <a:off x="97067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2" name="直線コネクタ 501"/>
        <xdr:cNvCxnSpPr/>
      </xdr:nvCxnSpPr>
      <xdr:spPr>
        <a:xfrm>
          <a:off x="9969500" y="143192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3" name="テキスト ボックス 502"/>
        <xdr:cNvSpPr txBox="1"/>
      </xdr:nvSpPr>
      <xdr:spPr>
        <a:xfrm>
          <a:off x="96426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4" name="直線コネクタ 503"/>
        <xdr:cNvCxnSpPr/>
      </xdr:nvCxnSpPr>
      <xdr:spPr>
        <a:xfrm>
          <a:off x="9969500" y="139509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5" name="テキスト ボックス 504"/>
        <xdr:cNvSpPr txBox="1"/>
      </xdr:nvSpPr>
      <xdr:spPr>
        <a:xfrm>
          <a:off x="964264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6" name="直線コネクタ 505"/>
        <xdr:cNvCxnSpPr/>
      </xdr:nvCxnSpPr>
      <xdr:spPr>
        <a:xfrm>
          <a:off x="9969500" y="135826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7" name="テキスト ボックス 506"/>
        <xdr:cNvSpPr txBox="1"/>
      </xdr:nvSpPr>
      <xdr:spPr>
        <a:xfrm>
          <a:off x="964264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8" name="直線コネクタ 507"/>
        <xdr:cNvCxnSpPr/>
      </xdr:nvCxnSpPr>
      <xdr:spPr>
        <a:xfrm>
          <a:off x="9969500" y="132143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9" name="テキスト ボックス 508"/>
        <xdr:cNvSpPr txBox="1"/>
      </xdr:nvSpPr>
      <xdr:spPr>
        <a:xfrm>
          <a:off x="964264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0" name="直線コネクタ 509"/>
        <xdr:cNvCxnSpPr/>
      </xdr:nvCxnSpPr>
      <xdr:spPr>
        <a:xfrm>
          <a:off x="9969500" y="128524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1" name="テキスト ボックス 510"/>
        <xdr:cNvSpPr txBox="1"/>
      </xdr:nvSpPr>
      <xdr:spPr>
        <a:xfrm>
          <a:off x="96039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9969500" y="124841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96039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xdr:cNvSpPr/>
      </xdr:nvSpPr>
      <xdr:spPr>
        <a:xfrm>
          <a:off x="9969500" y="124841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135255</xdr:rowOff>
    </xdr:from>
    <xdr:to>
      <xdr:col>85</xdr:col>
      <xdr:colOff>126364</xdr:colOff>
      <xdr:row>85</xdr:row>
      <xdr:rowOff>99061</xdr:rowOff>
    </xdr:to>
    <xdr:cxnSp macro="">
      <xdr:nvCxnSpPr>
        <xdr:cNvPr id="515" name="直線コネクタ 514"/>
        <xdr:cNvCxnSpPr/>
      </xdr:nvCxnSpPr>
      <xdr:spPr>
        <a:xfrm flipV="1">
          <a:off x="13080364" y="13349605"/>
          <a:ext cx="0" cy="789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102888</xdr:rowOff>
    </xdr:from>
    <xdr:ext cx="405111" cy="259045"/>
    <xdr:sp macro="" textlink="">
      <xdr:nvSpPr>
        <xdr:cNvPr id="516" name="【児童館】&#10;有形固定資産減価償却率最小値テキスト"/>
        <xdr:cNvSpPr txBox="1"/>
      </xdr:nvSpPr>
      <xdr:spPr>
        <a:xfrm>
          <a:off x="131064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99061</xdr:rowOff>
    </xdr:from>
    <xdr:to>
      <xdr:col>86</xdr:col>
      <xdr:colOff>25400</xdr:colOff>
      <xdr:row>85</xdr:row>
      <xdr:rowOff>99061</xdr:rowOff>
    </xdr:to>
    <xdr:cxnSp macro="">
      <xdr:nvCxnSpPr>
        <xdr:cNvPr id="517" name="直線コネクタ 516"/>
        <xdr:cNvCxnSpPr/>
      </xdr:nvCxnSpPr>
      <xdr:spPr>
        <a:xfrm>
          <a:off x="12992100" y="14138911"/>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81932</xdr:rowOff>
    </xdr:from>
    <xdr:ext cx="405111" cy="259045"/>
    <xdr:sp macro="" textlink="">
      <xdr:nvSpPr>
        <xdr:cNvPr id="518" name="【児童館】&#10;有形固定資産減価償却率最大値テキスト"/>
        <xdr:cNvSpPr txBox="1"/>
      </xdr:nvSpPr>
      <xdr:spPr>
        <a:xfrm>
          <a:off x="131064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135255</xdr:rowOff>
    </xdr:from>
    <xdr:to>
      <xdr:col>86</xdr:col>
      <xdr:colOff>25400</xdr:colOff>
      <xdr:row>80</xdr:row>
      <xdr:rowOff>135255</xdr:rowOff>
    </xdr:to>
    <xdr:cxnSp macro="">
      <xdr:nvCxnSpPr>
        <xdr:cNvPr id="519" name="直線コネクタ 518"/>
        <xdr:cNvCxnSpPr/>
      </xdr:nvCxnSpPr>
      <xdr:spPr>
        <a:xfrm>
          <a:off x="12992100" y="13349605"/>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131463</xdr:rowOff>
    </xdr:from>
    <xdr:ext cx="405111" cy="259045"/>
    <xdr:sp macro="" textlink="">
      <xdr:nvSpPr>
        <xdr:cNvPr id="520" name="【児童館】&#10;有形固定資産減価償却率平均値テキスト"/>
        <xdr:cNvSpPr txBox="1"/>
      </xdr:nvSpPr>
      <xdr:spPr>
        <a:xfrm>
          <a:off x="13106400" y="13676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153036</xdr:rowOff>
    </xdr:from>
    <xdr:to>
      <xdr:col>85</xdr:col>
      <xdr:colOff>177800</xdr:colOff>
      <xdr:row>83</xdr:row>
      <xdr:rowOff>83186</xdr:rowOff>
    </xdr:to>
    <xdr:sp macro="" textlink="">
      <xdr:nvSpPr>
        <xdr:cNvPr id="521" name="フローチャート: 判断 520"/>
        <xdr:cNvSpPr/>
      </xdr:nvSpPr>
      <xdr:spPr>
        <a:xfrm>
          <a:off x="13030200" y="136975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2539</xdr:rowOff>
    </xdr:from>
    <xdr:to>
      <xdr:col>81</xdr:col>
      <xdr:colOff>101600</xdr:colOff>
      <xdr:row>82</xdr:row>
      <xdr:rowOff>104139</xdr:rowOff>
    </xdr:to>
    <xdr:sp macro="" textlink="">
      <xdr:nvSpPr>
        <xdr:cNvPr id="522" name="フローチャート: 判断 521"/>
        <xdr:cNvSpPr/>
      </xdr:nvSpPr>
      <xdr:spPr>
        <a:xfrm>
          <a:off x="12344400" y="1354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523" name="フローチャート: 判断 522"/>
        <xdr:cNvSpPr/>
      </xdr:nvSpPr>
      <xdr:spPr>
        <a:xfrm>
          <a:off x="11645900" y="1353058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29286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2242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1544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0820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01092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29" name="楕円 528"/>
        <xdr:cNvSpPr/>
      </xdr:nvSpPr>
      <xdr:spPr>
        <a:xfrm>
          <a:off x="1234440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82550</xdr:rowOff>
    </xdr:from>
    <xdr:to>
      <xdr:col>76</xdr:col>
      <xdr:colOff>165100</xdr:colOff>
      <xdr:row>78</xdr:row>
      <xdr:rowOff>12700</xdr:rowOff>
    </xdr:to>
    <xdr:sp macro="" textlink="">
      <xdr:nvSpPr>
        <xdr:cNvPr id="530" name="楕円 529"/>
        <xdr:cNvSpPr/>
      </xdr:nvSpPr>
      <xdr:spPr>
        <a:xfrm>
          <a:off x="11645900" y="128016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31" name="直線コネクタ 530"/>
        <xdr:cNvCxnSpPr/>
      </xdr:nvCxnSpPr>
      <xdr:spPr>
        <a:xfrm>
          <a:off x="11696700" y="12852400"/>
          <a:ext cx="698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95266</xdr:rowOff>
    </xdr:from>
    <xdr:ext cx="405111" cy="259045"/>
    <xdr:sp macro="" textlink="">
      <xdr:nvSpPr>
        <xdr:cNvPr id="532" name="n_1aveValue【児童館】&#10;有形固定資産減価償却率"/>
        <xdr:cNvSpPr txBox="1"/>
      </xdr:nvSpPr>
      <xdr:spPr>
        <a:xfrm>
          <a:off x="122180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533" name="n_2aveValue【児童館】&#10;有形固定資産減価償却率"/>
        <xdr:cNvSpPr txBox="1"/>
      </xdr:nvSpPr>
      <xdr:spPr>
        <a:xfrm>
          <a:off x="115322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34" name="n_1mainValue【児童館】&#10;有形固定資産減価償却率"/>
        <xdr:cNvSpPr txBox="1"/>
      </xdr:nvSpPr>
      <xdr:spPr>
        <a:xfrm>
          <a:off x="1219207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35" name="n_2mainValue【児童館】&#10;有形固定資産減価償却率"/>
        <xdr:cNvSpPr txBox="1"/>
      </xdr:nvSpPr>
      <xdr:spPr>
        <a:xfrm>
          <a:off x="1149992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4630400" y="113855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4757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4757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55448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55448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164592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164592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4630400" y="124841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46304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4630400" y="146875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6" name="直線コネクタ 545"/>
        <xdr:cNvCxnSpPr/>
      </xdr:nvCxnSpPr>
      <xdr:spPr>
        <a:xfrm>
          <a:off x="14630400" y="142430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7" name="テキスト ボックス 546"/>
        <xdr:cNvSpPr txBox="1"/>
      </xdr:nvSpPr>
      <xdr:spPr>
        <a:xfrm>
          <a:off x="142775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8" name="直線コネクタ 547"/>
        <xdr:cNvCxnSpPr/>
      </xdr:nvCxnSpPr>
      <xdr:spPr>
        <a:xfrm>
          <a:off x="14630400" y="138049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9" name="テキスト ボックス 548"/>
        <xdr:cNvSpPr txBox="1"/>
      </xdr:nvSpPr>
      <xdr:spPr>
        <a:xfrm>
          <a:off x="142775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0" name="直線コネクタ 549"/>
        <xdr:cNvCxnSpPr/>
      </xdr:nvCxnSpPr>
      <xdr:spPr>
        <a:xfrm>
          <a:off x="14630400" y="133667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1" name="テキスト ボックス 550"/>
        <xdr:cNvSpPr txBox="1"/>
      </xdr:nvSpPr>
      <xdr:spPr>
        <a:xfrm>
          <a:off x="142775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2" name="直線コネクタ 551"/>
        <xdr:cNvCxnSpPr/>
      </xdr:nvCxnSpPr>
      <xdr:spPr>
        <a:xfrm>
          <a:off x="14630400" y="12922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3" name="テキスト ボックス 552"/>
        <xdr:cNvSpPr txBox="1"/>
      </xdr:nvSpPr>
      <xdr:spPr>
        <a:xfrm>
          <a:off x="142775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4630400" y="12484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42775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4630400" y="124841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84</xdr:row>
      <xdr:rowOff>15239</xdr:rowOff>
    </xdr:to>
    <xdr:cxnSp macro="">
      <xdr:nvCxnSpPr>
        <xdr:cNvPr id="557" name="直線コネクタ 556"/>
        <xdr:cNvCxnSpPr/>
      </xdr:nvCxnSpPr>
      <xdr:spPr>
        <a:xfrm flipV="1">
          <a:off x="17741264" y="13013689"/>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19066</xdr:rowOff>
    </xdr:from>
    <xdr:ext cx="469744" cy="259045"/>
    <xdr:sp macro="" textlink="">
      <xdr:nvSpPr>
        <xdr:cNvPr id="558" name="【児童館】&#10;一人当たり面積最小値テキスト"/>
        <xdr:cNvSpPr txBox="1"/>
      </xdr:nvSpPr>
      <xdr:spPr>
        <a:xfrm>
          <a:off x="17780000"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15239</xdr:rowOff>
    </xdr:from>
    <xdr:to>
      <xdr:col>116</xdr:col>
      <xdr:colOff>152400</xdr:colOff>
      <xdr:row>84</xdr:row>
      <xdr:rowOff>15239</xdr:rowOff>
    </xdr:to>
    <xdr:cxnSp macro="">
      <xdr:nvCxnSpPr>
        <xdr:cNvPr id="559" name="直線コネクタ 558"/>
        <xdr:cNvCxnSpPr/>
      </xdr:nvCxnSpPr>
      <xdr:spPr>
        <a:xfrm>
          <a:off x="17678400"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60" name="【児童館】&#10;一人当たり面積最大値テキスト"/>
        <xdr:cNvSpPr txBox="1"/>
      </xdr:nvSpPr>
      <xdr:spPr>
        <a:xfrm>
          <a:off x="17780000" y="127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61" name="直線コネクタ 560"/>
        <xdr:cNvCxnSpPr/>
      </xdr:nvCxnSpPr>
      <xdr:spPr>
        <a:xfrm>
          <a:off x="17678400" y="130136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125747</xdr:rowOff>
    </xdr:from>
    <xdr:ext cx="469744" cy="259045"/>
    <xdr:sp macro="" textlink="">
      <xdr:nvSpPr>
        <xdr:cNvPr id="562" name="【児童館】&#10;一人当たり面積平均値テキスト"/>
        <xdr:cNvSpPr txBox="1"/>
      </xdr:nvSpPr>
      <xdr:spPr>
        <a:xfrm>
          <a:off x="17780000" y="13340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563" name="フローチャート: 判断 562"/>
        <xdr:cNvSpPr/>
      </xdr:nvSpPr>
      <xdr:spPr>
        <a:xfrm>
          <a:off x="17691100" y="13361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564" name="フローチャート: 判断 563"/>
        <xdr:cNvSpPr/>
      </xdr:nvSpPr>
      <xdr:spPr>
        <a:xfrm>
          <a:off x="17043400" y="13538200"/>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21589</xdr:rowOff>
    </xdr:from>
    <xdr:to>
      <xdr:col>107</xdr:col>
      <xdr:colOff>101600</xdr:colOff>
      <xdr:row>81</xdr:row>
      <xdr:rowOff>123189</xdr:rowOff>
    </xdr:to>
    <xdr:sp macro="" textlink="">
      <xdr:nvSpPr>
        <xdr:cNvPr id="565" name="フローチャート: 判断 564"/>
        <xdr:cNvSpPr/>
      </xdr:nvSpPr>
      <xdr:spPr>
        <a:xfrm>
          <a:off x="163068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17589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16916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162052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55067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4782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571" name="楕円 570"/>
        <xdr:cNvSpPr/>
      </xdr:nvSpPr>
      <xdr:spPr>
        <a:xfrm>
          <a:off x="17043400" y="13884911"/>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572" name="楕円 571"/>
        <xdr:cNvSpPr/>
      </xdr:nvSpPr>
      <xdr:spPr>
        <a:xfrm>
          <a:off x="163068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573" name="直線コネクタ 572"/>
        <xdr:cNvCxnSpPr/>
      </xdr:nvCxnSpPr>
      <xdr:spPr>
        <a:xfrm>
          <a:off x="16357600" y="13935711"/>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574" name="n_1aveValue【児童館】&#10;一人当たり面積"/>
        <xdr:cNvSpPr txBox="1"/>
      </xdr:nvSpPr>
      <xdr:spPr>
        <a:xfrm>
          <a:off x="168847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575" name="n_2aveValue【児童館】&#10;一人当たり面積"/>
        <xdr:cNvSpPr txBox="1"/>
      </xdr:nvSpPr>
      <xdr:spPr>
        <a:xfrm>
          <a:off x="16160827"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576" name="n_1mainValue【児童館】&#10;一人当たり面積"/>
        <xdr:cNvSpPr txBox="1"/>
      </xdr:nvSpPr>
      <xdr:spPr>
        <a:xfrm>
          <a:off x="168847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577" name="n_2mainValue【児童館】&#10;一人当たり面積"/>
        <xdr:cNvSpPr txBox="1"/>
      </xdr:nvSpPr>
      <xdr:spPr>
        <a:xfrm>
          <a:off x="161608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9969500" y="150495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0058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0058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08839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08839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17983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17983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9969500" y="161925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993140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9969500" y="184785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8" name="テキスト ボックス 587"/>
        <xdr:cNvSpPr txBox="1"/>
      </xdr:nvSpPr>
      <xdr:spPr>
        <a:xfrm>
          <a:off x="96426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9" name="直線コネクタ 588"/>
        <xdr:cNvCxnSpPr/>
      </xdr:nvCxnSpPr>
      <xdr:spPr>
        <a:xfrm>
          <a:off x="9969500" y="180213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0" name="テキスト ボックス 589"/>
        <xdr:cNvSpPr txBox="1"/>
      </xdr:nvSpPr>
      <xdr:spPr>
        <a:xfrm>
          <a:off x="964264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1" name="直線コネクタ 590"/>
        <xdr:cNvCxnSpPr/>
      </xdr:nvCxnSpPr>
      <xdr:spPr>
        <a:xfrm>
          <a:off x="9969500" y="175641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2" name="テキスト ボックス 591"/>
        <xdr:cNvSpPr txBox="1"/>
      </xdr:nvSpPr>
      <xdr:spPr>
        <a:xfrm>
          <a:off x="964264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3" name="直線コネクタ 592"/>
        <xdr:cNvCxnSpPr/>
      </xdr:nvCxnSpPr>
      <xdr:spPr>
        <a:xfrm>
          <a:off x="9969500" y="171069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4" name="テキスト ボックス 593"/>
        <xdr:cNvSpPr txBox="1"/>
      </xdr:nvSpPr>
      <xdr:spPr>
        <a:xfrm>
          <a:off x="964264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5" name="直線コネクタ 594"/>
        <xdr:cNvCxnSpPr/>
      </xdr:nvCxnSpPr>
      <xdr:spPr>
        <a:xfrm>
          <a:off x="9969500" y="166497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6" name="テキスト ボックス 595"/>
        <xdr:cNvSpPr txBox="1"/>
      </xdr:nvSpPr>
      <xdr:spPr>
        <a:xfrm>
          <a:off x="964264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9969500" y="161925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98" name="テキスト ボックス 597"/>
        <xdr:cNvSpPr txBox="1"/>
      </xdr:nvSpPr>
      <xdr:spPr>
        <a:xfrm>
          <a:off x="964264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公民館】&#10;有形固定資産減価償却率グラフ枠"/>
        <xdr:cNvSpPr/>
      </xdr:nvSpPr>
      <xdr:spPr>
        <a:xfrm>
          <a:off x="9969500" y="161925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160782</xdr:rowOff>
    </xdr:from>
    <xdr:to>
      <xdr:col>85</xdr:col>
      <xdr:colOff>126364</xdr:colOff>
      <xdr:row>109</xdr:row>
      <xdr:rowOff>14478</xdr:rowOff>
    </xdr:to>
    <xdr:cxnSp macro="">
      <xdr:nvCxnSpPr>
        <xdr:cNvPr id="600" name="直線コネクタ 599"/>
        <xdr:cNvCxnSpPr/>
      </xdr:nvCxnSpPr>
      <xdr:spPr>
        <a:xfrm flipV="1">
          <a:off x="13080364" y="16905732"/>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601" name="【公民館】&#10;有形固定資産減価償却率最小値テキスト"/>
        <xdr:cNvSpPr txBox="1"/>
      </xdr:nvSpPr>
      <xdr:spPr>
        <a:xfrm>
          <a:off x="13106400" y="1813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602" name="直線コネクタ 601"/>
        <xdr:cNvCxnSpPr/>
      </xdr:nvCxnSpPr>
      <xdr:spPr>
        <a:xfrm>
          <a:off x="12992100" y="18131028"/>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107459</xdr:rowOff>
    </xdr:from>
    <xdr:ext cx="405111" cy="259045"/>
    <xdr:sp macro="" textlink="">
      <xdr:nvSpPr>
        <xdr:cNvPr id="603" name="【公民館】&#10;有形固定資産減価償却率最大値テキスト"/>
        <xdr:cNvSpPr txBox="1"/>
      </xdr:nvSpPr>
      <xdr:spPr>
        <a:xfrm>
          <a:off x="13106400" y="16680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160782</xdr:rowOff>
    </xdr:from>
    <xdr:to>
      <xdr:col>86</xdr:col>
      <xdr:colOff>25400</xdr:colOff>
      <xdr:row>101</xdr:row>
      <xdr:rowOff>160782</xdr:rowOff>
    </xdr:to>
    <xdr:cxnSp macro="">
      <xdr:nvCxnSpPr>
        <xdr:cNvPr id="604" name="直線コネクタ 603"/>
        <xdr:cNvCxnSpPr/>
      </xdr:nvCxnSpPr>
      <xdr:spPr>
        <a:xfrm>
          <a:off x="12992100" y="16905732"/>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118127</xdr:rowOff>
    </xdr:from>
    <xdr:ext cx="405111" cy="259045"/>
    <xdr:sp macro="" textlink="">
      <xdr:nvSpPr>
        <xdr:cNvPr id="605" name="【公民館】&#10;有形固定資産減価償却率平均値テキスト"/>
        <xdr:cNvSpPr txBox="1"/>
      </xdr:nvSpPr>
      <xdr:spPr>
        <a:xfrm>
          <a:off x="131064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606" name="フローチャート: 判断 605"/>
        <xdr:cNvSpPr/>
      </xdr:nvSpPr>
      <xdr:spPr>
        <a:xfrm>
          <a:off x="13030200" y="177419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61976</xdr:rowOff>
    </xdr:from>
    <xdr:to>
      <xdr:col>81</xdr:col>
      <xdr:colOff>101600</xdr:colOff>
      <xdr:row>106</xdr:row>
      <xdr:rowOff>163576</xdr:rowOff>
    </xdr:to>
    <xdr:sp macro="" textlink="">
      <xdr:nvSpPr>
        <xdr:cNvPr id="607" name="フローチャート: 判断 606"/>
        <xdr:cNvSpPr/>
      </xdr:nvSpPr>
      <xdr:spPr>
        <a:xfrm>
          <a:off x="12344400" y="1766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141987</xdr:rowOff>
    </xdr:from>
    <xdr:to>
      <xdr:col>76</xdr:col>
      <xdr:colOff>165100</xdr:colOff>
      <xdr:row>108</xdr:row>
      <xdr:rowOff>72137</xdr:rowOff>
    </xdr:to>
    <xdr:sp macro="" textlink="">
      <xdr:nvSpPr>
        <xdr:cNvPr id="608" name="フローチャート: 判断 607"/>
        <xdr:cNvSpPr/>
      </xdr:nvSpPr>
      <xdr:spPr>
        <a:xfrm>
          <a:off x="11645900" y="1791563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29286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2242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1544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08204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01092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112268</xdr:rowOff>
    </xdr:from>
    <xdr:to>
      <xdr:col>81</xdr:col>
      <xdr:colOff>101600</xdr:colOff>
      <xdr:row>105</xdr:row>
      <xdr:rowOff>42418</xdr:rowOff>
    </xdr:to>
    <xdr:sp macro="" textlink="">
      <xdr:nvSpPr>
        <xdr:cNvPr id="614" name="楕円 613"/>
        <xdr:cNvSpPr/>
      </xdr:nvSpPr>
      <xdr:spPr>
        <a:xfrm>
          <a:off x="123444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15" name="楕円 614"/>
        <xdr:cNvSpPr/>
      </xdr:nvSpPr>
      <xdr:spPr>
        <a:xfrm>
          <a:off x="11645900" y="1797050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163068</xdr:rowOff>
    </xdr:from>
    <xdr:to>
      <xdr:col>81</xdr:col>
      <xdr:colOff>50800</xdr:colOff>
      <xdr:row>108</xdr:row>
      <xdr:rowOff>76200</xdr:rowOff>
    </xdr:to>
    <xdr:cxnSp macro="">
      <xdr:nvCxnSpPr>
        <xdr:cNvPr id="616" name="直線コネクタ 615"/>
        <xdr:cNvCxnSpPr/>
      </xdr:nvCxnSpPr>
      <xdr:spPr>
        <a:xfrm flipV="1">
          <a:off x="11696700" y="17422368"/>
          <a:ext cx="6985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154703</xdr:rowOff>
    </xdr:from>
    <xdr:ext cx="405111" cy="259045"/>
    <xdr:sp macro="" textlink="">
      <xdr:nvSpPr>
        <xdr:cNvPr id="617" name="n_1aveValue【公民館】&#10;有形固定資産減価償却率"/>
        <xdr:cNvSpPr txBox="1"/>
      </xdr:nvSpPr>
      <xdr:spPr>
        <a:xfrm>
          <a:off x="12218044" y="1775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88664</xdr:rowOff>
    </xdr:from>
    <xdr:ext cx="405111" cy="259045"/>
    <xdr:sp macro="" textlink="">
      <xdr:nvSpPr>
        <xdr:cNvPr id="618" name="n_2aveValue【公民館】&#10;有形固定資産減価償却率"/>
        <xdr:cNvSpPr txBox="1"/>
      </xdr:nvSpPr>
      <xdr:spPr>
        <a:xfrm>
          <a:off x="115322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58945</xdr:rowOff>
    </xdr:from>
    <xdr:ext cx="405111" cy="259045"/>
    <xdr:sp macro="" textlink="">
      <xdr:nvSpPr>
        <xdr:cNvPr id="619" name="n_1mainValue【公民館】&#10;有形固定資産減価償却率"/>
        <xdr:cNvSpPr txBox="1"/>
      </xdr:nvSpPr>
      <xdr:spPr>
        <a:xfrm>
          <a:off x="12218044"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620" name="n_2mainValue【公民館】&#10;有形固定資産減価償却率"/>
        <xdr:cNvSpPr txBox="1"/>
      </xdr:nvSpPr>
      <xdr:spPr>
        <a:xfrm>
          <a:off x="115322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4630400" y="150495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4757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4757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55448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55448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164592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164592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4630400" y="161925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46304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4630400" y="18478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1" name="テキスト ボックス 630"/>
        <xdr:cNvSpPr txBox="1"/>
      </xdr:nvSpPr>
      <xdr:spPr>
        <a:xfrm>
          <a:off x="142775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32" name="直線コネクタ 631"/>
        <xdr:cNvCxnSpPr/>
      </xdr:nvCxnSpPr>
      <xdr:spPr>
        <a:xfrm>
          <a:off x="14630400" y="17907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33" name="テキスト ボックス 632"/>
        <xdr:cNvSpPr txBox="1"/>
      </xdr:nvSpPr>
      <xdr:spPr>
        <a:xfrm>
          <a:off x="142775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4" name="直線コネクタ 633"/>
        <xdr:cNvCxnSpPr/>
      </xdr:nvCxnSpPr>
      <xdr:spPr>
        <a:xfrm>
          <a:off x="14630400" y="17335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5" name="テキスト ボックス 634"/>
        <xdr:cNvSpPr txBox="1"/>
      </xdr:nvSpPr>
      <xdr:spPr>
        <a:xfrm>
          <a:off x="142775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36" name="直線コネクタ 635"/>
        <xdr:cNvCxnSpPr/>
      </xdr:nvCxnSpPr>
      <xdr:spPr>
        <a:xfrm>
          <a:off x="14630400" y="1676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37" name="テキスト ボックス 636"/>
        <xdr:cNvSpPr txBox="1"/>
      </xdr:nvSpPr>
      <xdr:spPr>
        <a:xfrm>
          <a:off x="142775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xdr:cNvCxnSpPr/>
      </xdr:nvCxnSpPr>
      <xdr:spPr>
        <a:xfrm>
          <a:off x="14630400" y="16192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xdr:cNvSpPr txBox="1"/>
      </xdr:nvSpPr>
      <xdr:spPr>
        <a:xfrm>
          <a:off x="142775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公民館】&#10;一人当たり面積グラフ枠"/>
        <xdr:cNvSpPr/>
      </xdr:nvSpPr>
      <xdr:spPr>
        <a:xfrm>
          <a:off x="14630400" y="161925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104775</xdr:rowOff>
    </xdr:from>
    <xdr:to>
      <xdr:col>116</xdr:col>
      <xdr:colOff>62864</xdr:colOff>
      <xdr:row>107</xdr:row>
      <xdr:rowOff>116205</xdr:rowOff>
    </xdr:to>
    <xdr:cxnSp macro="">
      <xdr:nvCxnSpPr>
        <xdr:cNvPr id="641" name="直線コネクタ 640"/>
        <xdr:cNvCxnSpPr/>
      </xdr:nvCxnSpPr>
      <xdr:spPr>
        <a:xfrm flipV="1">
          <a:off x="17741264" y="16849725"/>
          <a:ext cx="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120032</xdr:rowOff>
    </xdr:from>
    <xdr:ext cx="469744" cy="259045"/>
    <xdr:sp macro="" textlink="">
      <xdr:nvSpPr>
        <xdr:cNvPr id="642" name="【公民館】&#10;一人当たり面積最小値テキスト"/>
        <xdr:cNvSpPr txBox="1"/>
      </xdr:nvSpPr>
      <xdr:spPr>
        <a:xfrm>
          <a:off x="17780000" y="1789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116205</xdr:rowOff>
    </xdr:from>
    <xdr:to>
      <xdr:col>116</xdr:col>
      <xdr:colOff>152400</xdr:colOff>
      <xdr:row>107</xdr:row>
      <xdr:rowOff>116205</xdr:rowOff>
    </xdr:to>
    <xdr:cxnSp macro="">
      <xdr:nvCxnSpPr>
        <xdr:cNvPr id="643" name="直線コネクタ 642"/>
        <xdr:cNvCxnSpPr/>
      </xdr:nvCxnSpPr>
      <xdr:spPr>
        <a:xfrm>
          <a:off x="17678400" y="178898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51452</xdr:rowOff>
    </xdr:from>
    <xdr:ext cx="469744" cy="259045"/>
    <xdr:sp macro="" textlink="">
      <xdr:nvSpPr>
        <xdr:cNvPr id="644" name="【公民館】&#10;一人当たり面積最大値テキスト"/>
        <xdr:cNvSpPr txBox="1"/>
      </xdr:nvSpPr>
      <xdr:spPr>
        <a:xfrm>
          <a:off x="17780000" y="1662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104775</xdr:rowOff>
    </xdr:from>
    <xdr:to>
      <xdr:col>116</xdr:col>
      <xdr:colOff>152400</xdr:colOff>
      <xdr:row>101</xdr:row>
      <xdr:rowOff>104775</xdr:rowOff>
    </xdr:to>
    <xdr:cxnSp macro="">
      <xdr:nvCxnSpPr>
        <xdr:cNvPr id="645" name="直線コネクタ 644"/>
        <xdr:cNvCxnSpPr/>
      </xdr:nvCxnSpPr>
      <xdr:spPr>
        <a:xfrm>
          <a:off x="17678400" y="168497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106697</xdr:rowOff>
    </xdr:from>
    <xdr:ext cx="469744" cy="259045"/>
    <xdr:sp macro="" textlink="">
      <xdr:nvSpPr>
        <xdr:cNvPr id="646" name="【公民館】&#10;一人当たり面積平均値テキスト"/>
        <xdr:cNvSpPr txBox="1"/>
      </xdr:nvSpPr>
      <xdr:spPr>
        <a:xfrm>
          <a:off x="17780000" y="1736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647" name="フローチャート: 判断 646"/>
        <xdr:cNvSpPr/>
      </xdr:nvSpPr>
      <xdr:spPr>
        <a:xfrm>
          <a:off x="176911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648" name="フローチャート: 判断 647"/>
        <xdr:cNvSpPr/>
      </xdr:nvSpPr>
      <xdr:spPr>
        <a:xfrm>
          <a:off x="17043400" y="1758188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2539</xdr:rowOff>
    </xdr:from>
    <xdr:to>
      <xdr:col>107</xdr:col>
      <xdr:colOff>101600</xdr:colOff>
      <xdr:row>105</xdr:row>
      <xdr:rowOff>104139</xdr:rowOff>
    </xdr:to>
    <xdr:sp macro="" textlink="">
      <xdr:nvSpPr>
        <xdr:cNvPr id="649" name="フローチャート: 判断 648"/>
        <xdr:cNvSpPr/>
      </xdr:nvSpPr>
      <xdr:spPr>
        <a:xfrm>
          <a:off x="1630680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xdr:cNvSpPr txBox="1"/>
      </xdr:nvSpPr>
      <xdr:spPr>
        <a:xfrm>
          <a:off x="17589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xdr:cNvSpPr txBox="1"/>
      </xdr:nvSpPr>
      <xdr:spPr>
        <a:xfrm>
          <a:off x="169164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xdr:cNvSpPr txBox="1"/>
      </xdr:nvSpPr>
      <xdr:spPr>
        <a:xfrm>
          <a:off x="162052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xdr:cNvSpPr txBox="1"/>
      </xdr:nvSpPr>
      <xdr:spPr>
        <a:xfrm>
          <a:off x="155067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xdr:cNvSpPr txBox="1"/>
      </xdr:nvSpPr>
      <xdr:spPr>
        <a:xfrm>
          <a:off x="14782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xdr:rowOff>
    </xdr:from>
    <xdr:to>
      <xdr:col>112</xdr:col>
      <xdr:colOff>38100</xdr:colOff>
      <xdr:row>108</xdr:row>
      <xdr:rowOff>115570</xdr:rowOff>
    </xdr:to>
    <xdr:sp macro="" textlink="">
      <xdr:nvSpPr>
        <xdr:cNvPr id="655" name="楕円 654"/>
        <xdr:cNvSpPr/>
      </xdr:nvSpPr>
      <xdr:spPr>
        <a:xfrm>
          <a:off x="17043400" y="1795907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656" name="楕円 655"/>
        <xdr:cNvSpPr/>
      </xdr:nvSpPr>
      <xdr:spPr>
        <a:xfrm>
          <a:off x="163068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108</xdr:row>
      <xdr:rowOff>64770</xdr:rowOff>
    </xdr:to>
    <xdr:cxnSp macro="">
      <xdr:nvCxnSpPr>
        <xdr:cNvPr id="657" name="直線コネクタ 656"/>
        <xdr:cNvCxnSpPr/>
      </xdr:nvCxnSpPr>
      <xdr:spPr>
        <a:xfrm>
          <a:off x="16357600" y="17529811"/>
          <a:ext cx="7112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658" name="n_1aveValue【公民館】&#10;一人当たり面積"/>
        <xdr:cNvSpPr txBox="1"/>
      </xdr:nvSpPr>
      <xdr:spPr>
        <a:xfrm>
          <a:off x="16884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659" name="n_2aveValue【公民館】&#10;一人当たり面積"/>
        <xdr:cNvSpPr txBox="1"/>
      </xdr:nvSpPr>
      <xdr:spPr>
        <a:xfrm>
          <a:off x="161608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106697</xdr:rowOff>
    </xdr:from>
    <xdr:ext cx="469744" cy="259045"/>
    <xdr:sp macro="" textlink="">
      <xdr:nvSpPr>
        <xdr:cNvPr id="660" name="n_1mainValue【公民館】&#10;一人当たり面積"/>
        <xdr:cNvSpPr txBox="1"/>
      </xdr:nvSpPr>
      <xdr:spPr>
        <a:xfrm>
          <a:off x="16884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140988</xdr:rowOff>
    </xdr:from>
    <xdr:ext cx="469744" cy="259045"/>
    <xdr:sp macro="" textlink="">
      <xdr:nvSpPr>
        <xdr:cNvPr id="661" name="n_2mainValue【公民館】&#10;一人当たり面積"/>
        <xdr:cNvSpPr txBox="1"/>
      </xdr:nvSpPr>
      <xdr:spPr>
        <a:xfrm>
          <a:off x="16160827" y="175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609600" y="18859500"/>
          <a:ext cx="1783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609600" y="18923000"/>
          <a:ext cx="3086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685800" y="19177000"/>
          <a:ext cx="176657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現在、財務書類を分析中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20700" y="127000"/>
          <a:ext cx="101473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5240000" y="190500"/>
          <a:ext cx="3200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5259050" y="215900"/>
          <a:ext cx="3155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5284450" y="241300"/>
          <a:ext cx="3098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017500" y="190500"/>
          <a:ext cx="21272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042900" y="215900"/>
          <a:ext cx="20828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068300" y="241300"/>
          <a:ext cx="20256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09600" y="863600"/>
          <a:ext cx="807720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36600" y="895350"/>
          <a:ext cx="10922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803400" y="895350"/>
          <a:ext cx="10668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2870200" y="895350"/>
          <a:ext cx="12192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089400" y="914400"/>
          <a:ext cx="16129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5702300" y="914400"/>
          <a:ext cx="10033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6769100" y="927100"/>
          <a:ext cx="5207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089400" y="1657350"/>
          <a:ext cx="16129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5765800" y="1657350"/>
          <a:ext cx="2743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8864600" y="863600"/>
          <a:ext cx="12192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086850" y="927100"/>
          <a:ext cx="1066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086850" y="1181100"/>
          <a:ext cx="1066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086850" y="1498600"/>
          <a:ext cx="11557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8947150" y="100965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8988425" y="9652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8988425" y="12192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00747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8966200" y="147955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00747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8966200" y="184150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58420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58420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58420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09600" y="40449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366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366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5240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5240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438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438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09600" y="51435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0960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09600" y="7346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09600" y="69786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4686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09600" y="66103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01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09600" y="62484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01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09600" y="5880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01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09600" y="5511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01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09600" y="5143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56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09600" y="51435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106680</xdr:rowOff>
    </xdr:from>
    <xdr:to>
      <xdr:col>24</xdr:col>
      <xdr:colOff>62865</xdr:colOff>
      <xdr:row>40</xdr:row>
      <xdr:rowOff>127635</xdr:rowOff>
    </xdr:to>
    <xdr:cxnSp macro="">
      <xdr:nvCxnSpPr>
        <xdr:cNvPr id="55" name="直線コネクタ 54"/>
        <xdr:cNvCxnSpPr/>
      </xdr:nvCxnSpPr>
      <xdr:spPr>
        <a:xfrm flipV="1">
          <a:off x="3720465" y="5891530"/>
          <a:ext cx="0" cy="84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131462</xdr:rowOff>
    </xdr:from>
    <xdr:ext cx="405111" cy="259045"/>
    <xdr:sp macro="" textlink="">
      <xdr:nvSpPr>
        <xdr:cNvPr id="56" name="【図書館】&#10;有形固定資産減価償却率最小値テキスト"/>
        <xdr:cNvSpPr txBox="1"/>
      </xdr:nvSpPr>
      <xdr:spPr>
        <a:xfrm>
          <a:off x="37592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127635</xdr:rowOff>
    </xdr:from>
    <xdr:to>
      <xdr:col>24</xdr:col>
      <xdr:colOff>152400</xdr:colOff>
      <xdr:row>40</xdr:row>
      <xdr:rowOff>127635</xdr:rowOff>
    </xdr:to>
    <xdr:cxnSp macro="">
      <xdr:nvCxnSpPr>
        <xdr:cNvPr id="57" name="直線コネクタ 56"/>
        <xdr:cNvCxnSpPr/>
      </xdr:nvCxnSpPr>
      <xdr:spPr>
        <a:xfrm>
          <a:off x="3657600" y="673798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53357</xdr:rowOff>
    </xdr:from>
    <xdr:ext cx="405111" cy="259045"/>
    <xdr:sp macro="" textlink="">
      <xdr:nvSpPr>
        <xdr:cNvPr id="58" name="【図書館】&#10;有形固定資産減価償却率最大値テキスト"/>
        <xdr:cNvSpPr txBox="1"/>
      </xdr:nvSpPr>
      <xdr:spPr>
        <a:xfrm>
          <a:off x="37592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106680</xdr:rowOff>
    </xdr:from>
    <xdr:to>
      <xdr:col>24</xdr:col>
      <xdr:colOff>152400</xdr:colOff>
      <xdr:row>35</xdr:row>
      <xdr:rowOff>106680</xdr:rowOff>
    </xdr:to>
    <xdr:cxnSp macro="">
      <xdr:nvCxnSpPr>
        <xdr:cNvPr id="59" name="直線コネクタ 58"/>
        <xdr:cNvCxnSpPr/>
      </xdr:nvCxnSpPr>
      <xdr:spPr>
        <a:xfrm>
          <a:off x="3657600" y="58915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81932</xdr:rowOff>
    </xdr:from>
    <xdr:ext cx="405111" cy="259045"/>
    <xdr:sp macro="" textlink="">
      <xdr:nvSpPr>
        <xdr:cNvPr id="60" name="【図書館】&#10;有形固定資産減価償却率平均値テキスト"/>
        <xdr:cNvSpPr txBox="1"/>
      </xdr:nvSpPr>
      <xdr:spPr>
        <a:xfrm>
          <a:off x="3759200" y="619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1" name="フローチャート: 判断 60"/>
        <xdr:cNvSpPr/>
      </xdr:nvSpPr>
      <xdr:spPr>
        <a:xfrm>
          <a:off x="3670300" y="6218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46355</xdr:rowOff>
    </xdr:from>
    <xdr:to>
      <xdr:col>20</xdr:col>
      <xdr:colOff>38100</xdr:colOff>
      <xdr:row>37</xdr:row>
      <xdr:rowOff>147955</xdr:rowOff>
    </xdr:to>
    <xdr:sp macro="" textlink="">
      <xdr:nvSpPr>
        <xdr:cNvPr id="62" name="フローチャート: 判断 61"/>
        <xdr:cNvSpPr/>
      </xdr:nvSpPr>
      <xdr:spPr>
        <a:xfrm>
          <a:off x="3022600" y="616140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139082</xdr:rowOff>
    </xdr:from>
    <xdr:ext cx="405111" cy="259045"/>
    <xdr:sp macro="" textlink="">
      <xdr:nvSpPr>
        <xdr:cNvPr id="63" name="n_1aveValue【図書館】&#10;有形固定資産減価償却率"/>
        <xdr:cNvSpPr txBox="1"/>
      </xdr:nvSpPr>
      <xdr:spPr>
        <a:xfrm>
          <a:off x="2896244"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286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102887</xdr:rowOff>
    </xdr:from>
    <xdr:ext cx="405111" cy="259045"/>
    <xdr:sp macro="" textlink="">
      <xdr:nvSpPr>
        <xdr:cNvPr id="65" name="n_2aveValue【図書館】&#10;有形固定資産減価償却率"/>
        <xdr:cNvSpPr txBox="1"/>
      </xdr:nvSpPr>
      <xdr:spPr>
        <a:xfrm>
          <a:off x="21723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35687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28956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184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4859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7620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90170</xdr:rowOff>
    </xdr:from>
    <xdr:to>
      <xdr:col>20</xdr:col>
      <xdr:colOff>38100</xdr:colOff>
      <xdr:row>35</xdr:row>
      <xdr:rowOff>20320</xdr:rowOff>
    </xdr:to>
    <xdr:sp macro="" textlink="">
      <xdr:nvSpPr>
        <xdr:cNvPr id="71" name="楕円 70"/>
        <xdr:cNvSpPr/>
      </xdr:nvSpPr>
      <xdr:spPr>
        <a:xfrm>
          <a:off x="3022600" y="570992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48260</xdr:rowOff>
    </xdr:from>
    <xdr:to>
      <xdr:col>15</xdr:col>
      <xdr:colOff>101600</xdr:colOff>
      <xdr:row>34</xdr:row>
      <xdr:rowOff>149860</xdr:rowOff>
    </xdr:to>
    <xdr:sp macro="" textlink="">
      <xdr:nvSpPr>
        <xdr:cNvPr id="72" name="楕円 71"/>
        <xdr:cNvSpPr/>
      </xdr:nvSpPr>
      <xdr:spPr>
        <a:xfrm>
          <a:off x="22860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34</xdr:row>
      <xdr:rowOff>140970</xdr:rowOff>
    </xdr:to>
    <xdr:cxnSp macro="">
      <xdr:nvCxnSpPr>
        <xdr:cNvPr id="73" name="直線コネクタ 72"/>
        <xdr:cNvCxnSpPr/>
      </xdr:nvCxnSpPr>
      <xdr:spPr>
        <a:xfrm>
          <a:off x="2336800" y="5718810"/>
          <a:ext cx="711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36847</xdr:rowOff>
    </xdr:from>
    <xdr:ext cx="405111" cy="259045"/>
    <xdr:sp macro="" textlink="">
      <xdr:nvSpPr>
        <xdr:cNvPr id="74" name="n_1mainValue【図書館】&#10;有形固定資産減価償却率"/>
        <xdr:cNvSpPr txBox="1"/>
      </xdr:nvSpPr>
      <xdr:spPr>
        <a:xfrm>
          <a:off x="2896244" y="549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166387</xdr:rowOff>
    </xdr:from>
    <xdr:ext cx="405111" cy="259045"/>
    <xdr:sp macro="" textlink="">
      <xdr:nvSpPr>
        <xdr:cNvPr id="75" name="n_2mainValue【図書館】&#10;有形固定資産減価償却率"/>
        <xdr:cNvSpPr txBox="1"/>
      </xdr:nvSpPr>
      <xdr:spPr>
        <a:xfrm>
          <a:off x="2172344"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308600" y="40449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53975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53975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62230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62230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7137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7137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308600" y="51435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52705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308600" y="73469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5308600" y="69786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49176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5308600" y="66103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49176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5308600" y="62484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49176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5308600" y="58801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49176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5308600" y="55118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49176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308600" y="5143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49176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308600" y="51435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158750</xdr:rowOff>
    </xdr:from>
    <xdr:to>
      <xdr:col>54</xdr:col>
      <xdr:colOff>189865</xdr:colOff>
      <xdr:row>41</xdr:row>
      <xdr:rowOff>95250</xdr:rowOff>
    </xdr:to>
    <xdr:cxnSp macro="">
      <xdr:nvCxnSpPr>
        <xdr:cNvPr id="99" name="直線コネクタ 98"/>
        <xdr:cNvCxnSpPr/>
      </xdr:nvCxnSpPr>
      <xdr:spPr>
        <a:xfrm flipV="1">
          <a:off x="8381365" y="5613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0" name="【図書館】&#10;一人当たり面積最小値テキスト"/>
        <xdr:cNvSpPr txBox="1"/>
      </xdr:nvSpPr>
      <xdr:spPr>
        <a:xfrm>
          <a:off x="84201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1" name="直線コネクタ 100"/>
        <xdr:cNvCxnSpPr/>
      </xdr:nvCxnSpPr>
      <xdr:spPr>
        <a:xfrm>
          <a:off x="8331200" y="687070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105427</xdr:rowOff>
    </xdr:from>
    <xdr:ext cx="469744" cy="259045"/>
    <xdr:sp macro="" textlink="">
      <xdr:nvSpPr>
        <xdr:cNvPr id="102" name="【図書館】&#10;一人当たり面積最大値テキスト"/>
        <xdr:cNvSpPr txBox="1"/>
      </xdr:nvSpPr>
      <xdr:spPr>
        <a:xfrm>
          <a:off x="84201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158750</xdr:rowOff>
    </xdr:from>
    <xdr:to>
      <xdr:col>55</xdr:col>
      <xdr:colOff>88900</xdr:colOff>
      <xdr:row>33</xdr:row>
      <xdr:rowOff>158750</xdr:rowOff>
    </xdr:to>
    <xdr:cxnSp macro="">
      <xdr:nvCxnSpPr>
        <xdr:cNvPr id="103" name="直線コネクタ 102"/>
        <xdr:cNvCxnSpPr/>
      </xdr:nvCxnSpPr>
      <xdr:spPr>
        <a:xfrm>
          <a:off x="8331200" y="561340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4" name="【図書館】&#10;一人当たり面積平均値テキスト"/>
        <xdr:cNvSpPr txBox="1"/>
      </xdr:nvSpPr>
      <xdr:spPr>
        <a:xfrm>
          <a:off x="84201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5" name="フローチャート: 判断 104"/>
        <xdr:cNvSpPr/>
      </xdr:nvSpPr>
      <xdr:spPr>
        <a:xfrm>
          <a:off x="8369300" y="630555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6" name="フローチャート: 判断 105"/>
        <xdr:cNvSpPr/>
      </xdr:nvSpPr>
      <xdr:spPr>
        <a:xfrm>
          <a:off x="7683500" y="634365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7" name="n_1aveValue【図書館】&#10;一人当たり面積"/>
        <xdr:cNvSpPr txBox="1"/>
      </xdr:nvSpPr>
      <xdr:spPr>
        <a:xfrm>
          <a:off x="75248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127000</xdr:rowOff>
    </xdr:from>
    <xdr:to>
      <xdr:col>46</xdr:col>
      <xdr:colOff>38100</xdr:colOff>
      <xdr:row>39</xdr:row>
      <xdr:rowOff>57150</xdr:rowOff>
    </xdr:to>
    <xdr:sp macro="" textlink="">
      <xdr:nvSpPr>
        <xdr:cNvPr id="108" name="フローチャート: 判断 107"/>
        <xdr:cNvSpPr/>
      </xdr:nvSpPr>
      <xdr:spPr>
        <a:xfrm>
          <a:off x="6985000" y="6407150"/>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73677</xdr:rowOff>
    </xdr:from>
    <xdr:ext cx="469744" cy="259045"/>
    <xdr:sp macro="" textlink="">
      <xdr:nvSpPr>
        <xdr:cNvPr id="109" name="n_2aveValue【図書館】&#10;一人当たり面積"/>
        <xdr:cNvSpPr txBox="1"/>
      </xdr:nvSpPr>
      <xdr:spPr>
        <a:xfrm>
          <a:off x="68390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82296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75819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68580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14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44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115" name="楕円 114"/>
        <xdr:cNvSpPr/>
      </xdr:nvSpPr>
      <xdr:spPr>
        <a:xfrm>
          <a:off x="7683500" y="64452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16" name="楕円 115"/>
        <xdr:cNvSpPr/>
      </xdr:nvSpPr>
      <xdr:spPr>
        <a:xfrm>
          <a:off x="6985000" y="644525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117" name="直線コネクタ 116"/>
        <xdr:cNvCxnSpPr/>
      </xdr:nvCxnSpPr>
      <xdr:spPr>
        <a:xfrm>
          <a:off x="7010400" y="64897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118" name="n_1mainValue【図書館】&#10;一人当たり面積"/>
        <xdr:cNvSpPr txBox="1"/>
      </xdr:nvSpPr>
      <xdr:spPr>
        <a:xfrm>
          <a:off x="75248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86377</xdr:rowOff>
    </xdr:from>
    <xdr:ext cx="469744" cy="259045"/>
    <xdr:sp macro="" textlink="">
      <xdr:nvSpPr>
        <xdr:cNvPr id="119" name="n_2mainValue【図書館】&#10;一人当たり面積"/>
        <xdr:cNvSpPr txBox="1"/>
      </xdr:nvSpPr>
      <xdr:spPr>
        <a:xfrm>
          <a:off x="68390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09600" y="77152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366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366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5240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5240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438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438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09600" y="88138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0960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09600" y="11017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3468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609600" y="105727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01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609600" y="101346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01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609600" y="96964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01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609600" y="9251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xdr:cNvSpPr txBox="1"/>
      </xdr:nvSpPr>
      <xdr:spPr>
        <a:xfrm>
          <a:off x="301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609600" y="8813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56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609600" y="88138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77724</xdr:rowOff>
    </xdr:from>
    <xdr:to>
      <xdr:col>24</xdr:col>
      <xdr:colOff>62865</xdr:colOff>
      <xdr:row>63</xdr:row>
      <xdr:rowOff>18288</xdr:rowOff>
    </xdr:to>
    <xdr:cxnSp macro="">
      <xdr:nvCxnSpPr>
        <xdr:cNvPr id="142" name="直線コネクタ 141"/>
        <xdr:cNvCxnSpPr/>
      </xdr:nvCxnSpPr>
      <xdr:spPr>
        <a:xfrm flipV="1">
          <a:off x="3720465" y="9329674"/>
          <a:ext cx="0" cy="109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22115</xdr:rowOff>
    </xdr:from>
    <xdr:ext cx="405111" cy="259045"/>
    <xdr:sp macro="" textlink="">
      <xdr:nvSpPr>
        <xdr:cNvPr id="143" name="【体育館・プール】&#10;有形固定資産減価償却率最小値テキスト"/>
        <xdr:cNvSpPr txBox="1"/>
      </xdr:nvSpPr>
      <xdr:spPr>
        <a:xfrm>
          <a:off x="3759200" y="1042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18288</xdr:rowOff>
    </xdr:from>
    <xdr:to>
      <xdr:col>24</xdr:col>
      <xdr:colOff>152400</xdr:colOff>
      <xdr:row>63</xdr:row>
      <xdr:rowOff>18288</xdr:rowOff>
    </xdr:to>
    <xdr:cxnSp macro="">
      <xdr:nvCxnSpPr>
        <xdr:cNvPr id="144" name="直線コネクタ 143"/>
        <xdr:cNvCxnSpPr/>
      </xdr:nvCxnSpPr>
      <xdr:spPr>
        <a:xfrm>
          <a:off x="3657600" y="1042593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24401</xdr:rowOff>
    </xdr:from>
    <xdr:ext cx="405111" cy="259045"/>
    <xdr:sp macro="" textlink="">
      <xdr:nvSpPr>
        <xdr:cNvPr id="145" name="【体育館・プール】&#10;有形固定資産減価償却率最大値テキスト"/>
        <xdr:cNvSpPr txBox="1"/>
      </xdr:nvSpPr>
      <xdr:spPr>
        <a:xfrm>
          <a:off x="375920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77724</xdr:rowOff>
    </xdr:from>
    <xdr:to>
      <xdr:col>24</xdr:col>
      <xdr:colOff>152400</xdr:colOff>
      <xdr:row>56</xdr:row>
      <xdr:rowOff>77724</xdr:rowOff>
    </xdr:to>
    <xdr:cxnSp macro="">
      <xdr:nvCxnSpPr>
        <xdr:cNvPr id="146" name="直線コネクタ 145"/>
        <xdr:cNvCxnSpPr/>
      </xdr:nvCxnSpPr>
      <xdr:spPr>
        <a:xfrm>
          <a:off x="3657600" y="93296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167657</xdr:rowOff>
    </xdr:from>
    <xdr:ext cx="405111" cy="259045"/>
    <xdr:sp macro="" textlink="">
      <xdr:nvSpPr>
        <xdr:cNvPr id="147" name="【体育館・プール】&#10;有形固定資産減価償却率平均値テキスト"/>
        <xdr:cNvSpPr txBox="1"/>
      </xdr:nvSpPr>
      <xdr:spPr>
        <a:xfrm>
          <a:off x="37592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48" name="フローチャート: 判断 147"/>
        <xdr:cNvSpPr/>
      </xdr:nvSpPr>
      <xdr:spPr>
        <a:xfrm>
          <a:off x="36703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65786</xdr:rowOff>
    </xdr:from>
    <xdr:to>
      <xdr:col>20</xdr:col>
      <xdr:colOff>38100</xdr:colOff>
      <xdr:row>58</xdr:row>
      <xdr:rowOff>167386</xdr:rowOff>
    </xdr:to>
    <xdr:sp macro="" textlink="">
      <xdr:nvSpPr>
        <xdr:cNvPr id="149" name="フローチャート: 判断 148"/>
        <xdr:cNvSpPr/>
      </xdr:nvSpPr>
      <xdr:spPr>
        <a:xfrm>
          <a:off x="3022600" y="9647936"/>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158513</xdr:rowOff>
    </xdr:from>
    <xdr:ext cx="405111" cy="259045"/>
    <xdr:sp macro="" textlink="">
      <xdr:nvSpPr>
        <xdr:cNvPr id="150" name="n_1aveValue【体育館・プール】&#10;有形固定資産減価償却率"/>
        <xdr:cNvSpPr txBox="1"/>
      </xdr:nvSpPr>
      <xdr:spPr>
        <a:xfrm>
          <a:off x="2896244" y="974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86360</xdr:rowOff>
    </xdr:from>
    <xdr:to>
      <xdr:col>15</xdr:col>
      <xdr:colOff>101600</xdr:colOff>
      <xdr:row>59</xdr:row>
      <xdr:rowOff>16510</xdr:rowOff>
    </xdr:to>
    <xdr:sp macro="" textlink="">
      <xdr:nvSpPr>
        <xdr:cNvPr id="151" name="フローチャート: 判断 150"/>
        <xdr:cNvSpPr/>
      </xdr:nvSpPr>
      <xdr:spPr>
        <a:xfrm>
          <a:off x="2286000" y="9668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7637</xdr:rowOff>
    </xdr:from>
    <xdr:ext cx="405111" cy="259045"/>
    <xdr:sp macro="" textlink="">
      <xdr:nvSpPr>
        <xdr:cNvPr id="152" name="n_2aveValue【体育館・プール】&#10;有形固定資産減価償却率"/>
        <xdr:cNvSpPr txBox="1"/>
      </xdr:nvSpPr>
      <xdr:spPr>
        <a:xfrm>
          <a:off x="2172344" y="975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35687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28956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184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4859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7620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56642</xdr:rowOff>
    </xdr:from>
    <xdr:to>
      <xdr:col>20</xdr:col>
      <xdr:colOff>38100</xdr:colOff>
      <xdr:row>55</xdr:row>
      <xdr:rowOff>158242</xdr:rowOff>
    </xdr:to>
    <xdr:sp macro="" textlink="">
      <xdr:nvSpPr>
        <xdr:cNvPr id="158" name="楕円 157"/>
        <xdr:cNvSpPr/>
      </xdr:nvSpPr>
      <xdr:spPr>
        <a:xfrm>
          <a:off x="3022600" y="9143492"/>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8636</xdr:rowOff>
    </xdr:from>
    <xdr:to>
      <xdr:col>15</xdr:col>
      <xdr:colOff>101600</xdr:colOff>
      <xdr:row>55</xdr:row>
      <xdr:rowOff>110236</xdr:rowOff>
    </xdr:to>
    <xdr:sp macro="" textlink="">
      <xdr:nvSpPr>
        <xdr:cNvPr id="159" name="楕円 158"/>
        <xdr:cNvSpPr/>
      </xdr:nvSpPr>
      <xdr:spPr>
        <a:xfrm>
          <a:off x="2286000" y="90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59436</xdr:rowOff>
    </xdr:from>
    <xdr:to>
      <xdr:col>19</xdr:col>
      <xdr:colOff>177800</xdr:colOff>
      <xdr:row>55</xdr:row>
      <xdr:rowOff>107442</xdr:rowOff>
    </xdr:to>
    <xdr:cxnSp macro="">
      <xdr:nvCxnSpPr>
        <xdr:cNvPr id="160" name="直線コネクタ 159"/>
        <xdr:cNvCxnSpPr/>
      </xdr:nvCxnSpPr>
      <xdr:spPr>
        <a:xfrm>
          <a:off x="2336800" y="9146286"/>
          <a:ext cx="711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3319</xdr:rowOff>
    </xdr:from>
    <xdr:ext cx="405111" cy="259045"/>
    <xdr:sp macro="" textlink="">
      <xdr:nvSpPr>
        <xdr:cNvPr id="161" name="n_1mainValue【体育館・プール】&#10;有形固定資産減価償却率"/>
        <xdr:cNvSpPr txBox="1"/>
      </xdr:nvSpPr>
      <xdr:spPr>
        <a:xfrm>
          <a:off x="2896244" y="892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126763</xdr:rowOff>
    </xdr:from>
    <xdr:ext cx="405111" cy="259045"/>
    <xdr:sp macro="" textlink="">
      <xdr:nvSpPr>
        <xdr:cNvPr id="162" name="n_2mainValue【体育館・プール】&#10;有形固定資産減価償却率"/>
        <xdr:cNvSpPr txBox="1"/>
      </xdr:nvSpPr>
      <xdr:spPr>
        <a:xfrm>
          <a:off x="2172344" y="8883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5308600" y="77152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53975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53975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62230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62230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7137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7137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5308600" y="88138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52705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5308600" y="110172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3" name="テキスト ボックス 172"/>
        <xdr:cNvSpPr txBox="1"/>
      </xdr:nvSpPr>
      <xdr:spPr>
        <a:xfrm>
          <a:off x="49176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5308600" y="106489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5" name="テキスト ボックス 174"/>
        <xdr:cNvSpPr txBox="1"/>
      </xdr:nvSpPr>
      <xdr:spPr>
        <a:xfrm>
          <a:off x="49176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5308600" y="102806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7" name="テキスト ボックス 176"/>
        <xdr:cNvSpPr txBox="1"/>
      </xdr:nvSpPr>
      <xdr:spPr>
        <a:xfrm>
          <a:off x="49176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5308600" y="99123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49176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5308600" y="95504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1" name="テキスト ボックス 180"/>
        <xdr:cNvSpPr txBox="1"/>
      </xdr:nvSpPr>
      <xdr:spPr>
        <a:xfrm>
          <a:off x="49176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5308600" y="91821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3" name="テキスト ボックス 182"/>
        <xdr:cNvSpPr txBox="1"/>
      </xdr:nvSpPr>
      <xdr:spPr>
        <a:xfrm>
          <a:off x="49176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308600" y="88138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49176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5308600" y="88138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38100</xdr:rowOff>
    </xdr:to>
    <xdr:cxnSp macro="">
      <xdr:nvCxnSpPr>
        <xdr:cNvPr id="187" name="直線コネクタ 186"/>
        <xdr:cNvCxnSpPr/>
      </xdr:nvCxnSpPr>
      <xdr:spPr>
        <a:xfrm flipV="1">
          <a:off x="8381365" y="922782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88" name="【体育館・プール】&#10;一人当たり面積最小値テキスト"/>
        <xdr:cNvSpPr txBox="1"/>
      </xdr:nvSpPr>
      <xdr:spPr>
        <a:xfrm>
          <a:off x="84201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89" name="直線コネクタ 188"/>
        <xdr:cNvCxnSpPr/>
      </xdr:nvCxnSpPr>
      <xdr:spPr>
        <a:xfrm>
          <a:off x="8331200" y="1061085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0" name="【体育館・プール】&#10;一人当たり面積最大値テキスト"/>
        <xdr:cNvSpPr txBox="1"/>
      </xdr:nvSpPr>
      <xdr:spPr>
        <a:xfrm>
          <a:off x="8420100"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1" name="直線コネクタ 190"/>
        <xdr:cNvCxnSpPr/>
      </xdr:nvCxnSpPr>
      <xdr:spPr>
        <a:xfrm>
          <a:off x="8331200" y="922782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91457</xdr:rowOff>
    </xdr:from>
    <xdr:ext cx="469744" cy="259045"/>
    <xdr:sp macro="" textlink="">
      <xdr:nvSpPr>
        <xdr:cNvPr id="192" name="【体育館・プール】&#10;一人当たり面積平均値テキスト"/>
        <xdr:cNvSpPr txBox="1"/>
      </xdr:nvSpPr>
      <xdr:spPr>
        <a:xfrm>
          <a:off x="8420100" y="9838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193" name="フローチャート: 判断 192"/>
        <xdr:cNvSpPr/>
      </xdr:nvSpPr>
      <xdr:spPr>
        <a:xfrm>
          <a:off x="8369300" y="9860280"/>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166370</xdr:rowOff>
    </xdr:from>
    <xdr:to>
      <xdr:col>50</xdr:col>
      <xdr:colOff>165100</xdr:colOff>
      <xdr:row>60</xdr:row>
      <xdr:rowOff>96520</xdr:rowOff>
    </xdr:to>
    <xdr:sp macro="" textlink="">
      <xdr:nvSpPr>
        <xdr:cNvPr id="194" name="フローチャート: 判断 193"/>
        <xdr:cNvSpPr/>
      </xdr:nvSpPr>
      <xdr:spPr>
        <a:xfrm>
          <a:off x="7683500" y="991362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113047</xdr:rowOff>
    </xdr:from>
    <xdr:ext cx="469744" cy="259045"/>
    <xdr:sp macro="" textlink="">
      <xdr:nvSpPr>
        <xdr:cNvPr id="195" name="n_1aveValue【体育館・プール】&#10;一人当たり面積"/>
        <xdr:cNvSpPr txBox="1"/>
      </xdr:nvSpPr>
      <xdr:spPr>
        <a:xfrm>
          <a:off x="752482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6350</xdr:rowOff>
    </xdr:from>
    <xdr:to>
      <xdr:col>46</xdr:col>
      <xdr:colOff>38100</xdr:colOff>
      <xdr:row>61</xdr:row>
      <xdr:rowOff>107950</xdr:rowOff>
    </xdr:to>
    <xdr:sp macro="" textlink="">
      <xdr:nvSpPr>
        <xdr:cNvPr id="196" name="フローチャート: 判断 195"/>
        <xdr:cNvSpPr/>
      </xdr:nvSpPr>
      <xdr:spPr>
        <a:xfrm>
          <a:off x="6985000" y="1008380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124477</xdr:rowOff>
    </xdr:from>
    <xdr:ext cx="469744" cy="259045"/>
    <xdr:sp macro="" textlink="">
      <xdr:nvSpPr>
        <xdr:cNvPr id="197" name="n_2aveValue【体育館・プール】&#10;一人当たり面積"/>
        <xdr:cNvSpPr txBox="1"/>
      </xdr:nvSpPr>
      <xdr:spPr>
        <a:xfrm>
          <a:off x="68390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8" name="テキスト ボックス 197"/>
        <xdr:cNvSpPr txBox="1"/>
      </xdr:nvSpPr>
      <xdr:spPr>
        <a:xfrm>
          <a:off x="82296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75819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68580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14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544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03" name="楕円 202"/>
        <xdr:cNvSpPr/>
      </xdr:nvSpPr>
      <xdr:spPr>
        <a:xfrm>
          <a:off x="7683500" y="1036701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04" name="楕円 203"/>
        <xdr:cNvSpPr/>
      </xdr:nvSpPr>
      <xdr:spPr>
        <a:xfrm>
          <a:off x="6985000" y="1036701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3810</xdr:rowOff>
    </xdr:to>
    <xdr:cxnSp macro="">
      <xdr:nvCxnSpPr>
        <xdr:cNvPr id="205" name="直線コネクタ 204"/>
        <xdr:cNvCxnSpPr/>
      </xdr:nvCxnSpPr>
      <xdr:spPr>
        <a:xfrm>
          <a:off x="7010400" y="104114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45737</xdr:rowOff>
    </xdr:from>
    <xdr:ext cx="469744" cy="259045"/>
    <xdr:sp macro="" textlink="">
      <xdr:nvSpPr>
        <xdr:cNvPr id="206" name="n_1mainValue【体育館・プール】&#10;一人当たり面積"/>
        <xdr:cNvSpPr txBox="1"/>
      </xdr:nvSpPr>
      <xdr:spPr>
        <a:xfrm>
          <a:off x="75248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07" name="n_2mainValue【体育館・プール】&#10;一人当たり面積"/>
        <xdr:cNvSpPr txBox="1"/>
      </xdr:nvSpPr>
      <xdr:spPr>
        <a:xfrm>
          <a:off x="68390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09600" y="113855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7366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7366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5240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5240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438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438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09600" y="124841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0960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09600" y="146875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01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609600" y="14367329"/>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0" name="テキスト ボックス 219"/>
        <xdr:cNvSpPr txBox="1"/>
      </xdr:nvSpPr>
      <xdr:spPr>
        <a:xfrm>
          <a:off x="3017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609600" y="14053457"/>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01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609600" y="13739586"/>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01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609600" y="13425714"/>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01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609600" y="13111843"/>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01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609600" y="12797971"/>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0" name="テキスト ボックス 229"/>
        <xdr:cNvSpPr txBox="1"/>
      </xdr:nvSpPr>
      <xdr:spPr>
        <a:xfrm>
          <a:off x="3017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09600" y="12484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56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609600" y="124841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33201</xdr:rowOff>
    </xdr:to>
    <xdr:cxnSp macro="">
      <xdr:nvCxnSpPr>
        <xdr:cNvPr id="234" name="直線コネクタ 233"/>
        <xdr:cNvCxnSpPr/>
      </xdr:nvCxnSpPr>
      <xdr:spPr>
        <a:xfrm flipV="1">
          <a:off x="3720465" y="12922250"/>
          <a:ext cx="0" cy="1150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37028</xdr:rowOff>
    </xdr:from>
    <xdr:ext cx="405111" cy="259045"/>
    <xdr:sp macro="" textlink="">
      <xdr:nvSpPr>
        <xdr:cNvPr id="235" name="【福祉施設】&#10;有形固定資産減価償却率最小値テキスト"/>
        <xdr:cNvSpPr txBox="1"/>
      </xdr:nvSpPr>
      <xdr:spPr>
        <a:xfrm>
          <a:off x="3759200"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33201</xdr:rowOff>
    </xdr:from>
    <xdr:to>
      <xdr:col>24</xdr:col>
      <xdr:colOff>152400</xdr:colOff>
      <xdr:row>85</xdr:row>
      <xdr:rowOff>33201</xdr:rowOff>
    </xdr:to>
    <xdr:cxnSp macro="">
      <xdr:nvCxnSpPr>
        <xdr:cNvPr id="236" name="直線コネクタ 235"/>
        <xdr:cNvCxnSpPr/>
      </xdr:nvCxnSpPr>
      <xdr:spPr>
        <a:xfrm>
          <a:off x="3657600" y="140730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37" name="【福祉施設】&#10;有形固定資産減価償却率最大値テキスト"/>
        <xdr:cNvSpPr txBox="1"/>
      </xdr:nvSpPr>
      <xdr:spPr>
        <a:xfrm>
          <a:off x="3759200" y="1271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8" name="直線コネクタ 237"/>
        <xdr:cNvCxnSpPr/>
      </xdr:nvCxnSpPr>
      <xdr:spPr>
        <a:xfrm>
          <a:off x="3657600" y="12922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94722</xdr:rowOff>
    </xdr:from>
    <xdr:ext cx="405111" cy="259045"/>
    <xdr:sp macro="" textlink="">
      <xdr:nvSpPr>
        <xdr:cNvPr id="239" name="【福祉施設】&#10;有形固定資産減価償却率平均値テキスト"/>
        <xdr:cNvSpPr txBox="1"/>
      </xdr:nvSpPr>
      <xdr:spPr>
        <a:xfrm>
          <a:off x="3759200" y="134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240" name="フローチャート: 判断 239"/>
        <xdr:cNvSpPr/>
      </xdr:nvSpPr>
      <xdr:spPr>
        <a:xfrm>
          <a:off x="3670300" y="13495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88537</xdr:rowOff>
    </xdr:from>
    <xdr:to>
      <xdr:col>20</xdr:col>
      <xdr:colOff>38100</xdr:colOff>
      <xdr:row>83</xdr:row>
      <xdr:rowOff>18687</xdr:rowOff>
    </xdr:to>
    <xdr:sp macro="" textlink="">
      <xdr:nvSpPr>
        <xdr:cNvPr id="241" name="フローチャート: 判断 240"/>
        <xdr:cNvSpPr/>
      </xdr:nvSpPr>
      <xdr:spPr>
        <a:xfrm>
          <a:off x="3022600" y="13633087"/>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35214</xdr:rowOff>
    </xdr:from>
    <xdr:ext cx="405111" cy="259045"/>
    <xdr:sp macro="" textlink="">
      <xdr:nvSpPr>
        <xdr:cNvPr id="242" name="n_1aveValue【福祉施設】&#10;有形固定資産減価償却率"/>
        <xdr:cNvSpPr txBox="1"/>
      </xdr:nvSpPr>
      <xdr:spPr>
        <a:xfrm>
          <a:off x="2896244" y="13414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116295</xdr:rowOff>
    </xdr:from>
    <xdr:to>
      <xdr:col>15</xdr:col>
      <xdr:colOff>101600</xdr:colOff>
      <xdr:row>86</xdr:row>
      <xdr:rowOff>46445</xdr:rowOff>
    </xdr:to>
    <xdr:sp macro="" textlink="">
      <xdr:nvSpPr>
        <xdr:cNvPr id="243" name="フローチャート: 判断 242"/>
        <xdr:cNvSpPr/>
      </xdr:nvSpPr>
      <xdr:spPr>
        <a:xfrm>
          <a:off x="2286000" y="14156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86</xdr:row>
      <xdr:rowOff>37572</xdr:rowOff>
    </xdr:from>
    <xdr:ext cx="405111" cy="259045"/>
    <xdr:sp macro="" textlink="">
      <xdr:nvSpPr>
        <xdr:cNvPr id="244" name="n_2aveValue【福祉施設】&#10;有形固定資産減価償却率"/>
        <xdr:cNvSpPr txBox="1"/>
      </xdr:nvSpPr>
      <xdr:spPr>
        <a:xfrm>
          <a:off x="2172344" y="1424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35687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28956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184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4859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7620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137523</xdr:rowOff>
    </xdr:from>
    <xdr:to>
      <xdr:col>20</xdr:col>
      <xdr:colOff>38100</xdr:colOff>
      <xdr:row>83</xdr:row>
      <xdr:rowOff>67673</xdr:rowOff>
    </xdr:to>
    <xdr:sp macro="" textlink="">
      <xdr:nvSpPr>
        <xdr:cNvPr id="250" name="楕円 249"/>
        <xdr:cNvSpPr/>
      </xdr:nvSpPr>
      <xdr:spPr>
        <a:xfrm>
          <a:off x="3022600" y="13682073"/>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88537</xdr:rowOff>
    </xdr:from>
    <xdr:to>
      <xdr:col>15</xdr:col>
      <xdr:colOff>101600</xdr:colOff>
      <xdr:row>83</xdr:row>
      <xdr:rowOff>18687</xdr:rowOff>
    </xdr:to>
    <xdr:sp macro="" textlink="">
      <xdr:nvSpPr>
        <xdr:cNvPr id="251" name="楕円 250"/>
        <xdr:cNvSpPr/>
      </xdr:nvSpPr>
      <xdr:spPr>
        <a:xfrm>
          <a:off x="2286000" y="136330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139337</xdr:rowOff>
    </xdr:from>
    <xdr:to>
      <xdr:col>19</xdr:col>
      <xdr:colOff>177800</xdr:colOff>
      <xdr:row>83</xdr:row>
      <xdr:rowOff>16873</xdr:rowOff>
    </xdr:to>
    <xdr:cxnSp macro="">
      <xdr:nvCxnSpPr>
        <xdr:cNvPr id="252" name="直線コネクタ 251"/>
        <xdr:cNvCxnSpPr/>
      </xdr:nvCxnSpPr>
      <xdr:spPr>
        <a:xfrm>
          <a:off x="2336800" y="13683887"/>
          <a:ext cx="71120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58800</xdr:rowOff>
    </xdr:from>
    <xdr:ext cx="405111" cy="259045"/>
    <xdr:sp macro="" textlink="">
      <xdr:nvSpPr>
        <xdr:cNvPr id="253" name="n_1mainValue【福祉施設】&#10;有形固定資産減価償却率"/>
        <xdr:cNvSpPr txBox="1"/>
      </xdr:nvSpPr>
      <xdr:spPr>
        <a:xfrm>
          <a:off x="2896244" y="1376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35214</xdr:rowOff>
    </xdr:from>
    <xdr:ext cx="405111" cy="259045"/>
    <xdr:sp macro="" textlink="">
      <xdr:nvSpPr>
        <xdr:cNvPr id="254" name="n_2mainValue【福祉施設】&#10;有形固定資産減価償却率"/>
        <xdr:cNvSpPr txBox="1"/>
      </xdr:nvSpPr>
      <xdr:spPr>
        <a:xfrm>
          <a:off x="2172344" y="13414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308600" y="113855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53975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53975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62230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62230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7137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7137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308600" y="124841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2705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308600" y="146875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5308600" y="143192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49176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5308600" y="139509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49176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5308600" y="135826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49176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5308600" y="132143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49176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5308600" y="128524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49176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5308600" y="124841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49176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5308600" y="124841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25400</xdr:rowOff>
    </xdr:from>
    <xdr:to>
      <xdr:col>54</xdr:col>
      <xdr:colOff>189865</xdr:colOff>
      <xdr:row>85</xdr:row>
      <xdr:rowOff>158750</xdr:rowOff>
    </xdr:to>
    <xdr:cxnSp macro="">
      <xdr:nvCxnSpPr>
        <xdr:cNvPr id="278" name="直線コネクタ 277"/>
        <xdr:cNvCxnSpPr/>
      </xdr:nvCxnSpPr>
      <xdr:spPr>
        <a:xfrm flipV="1">
          <a:off x="8381365" y="12909550"/>
          <a:ext cx="0" cy="128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162577</xdr:rowOff>
    </xdr:from>
    <xdr:ext cx="469744" cy="259045"/>
    <xdr:sp macro="" textlink="">
      <xdr:nvSpPr>
        <xdr:cNvPr id="279" name="【福祉施設】&#10;一人当たり面積最小値テキスト"/>
        <xdr:cNvSpPr txBox="1"/>
      </xdr:nvSpPr>
      <xdr:spPr>
        <a:xfrm>
          <a:off x="84201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280" name="直線コネクタ 279"/>
        <xdr:cNvCxnSpPr/>
      </xdr:nvCxnSpPr>
      <xdr:spPr>
        <a:xfrm>
          <a:off x="8331200" y="1419860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143527</xdr:rowOff>
    </xdr:from>
    <xdr:ext cx="469744" cy="259045"/>
    <xdr:sp macro="" textlink="">
      <xdr:nvSpPr>
        <xdr:cNvPr id="281" name="【福祉施設】&#10;一人当たり面積最大値テキスト"/>
        <xdr:cNvSpPr txBox="1"/>
      </xdr:nvSpPr>
      <xdr:spPr>
        <a:xfrm>
          <a:off x="8420100" y="126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282" name="直線コネクタ 281"/>
        <xdr:cNvCxnSpPr/>
      </xdr:nvCxnSpPr>
      <xdr:spPr>
        <a:xfrm>
          <a:off x="8331200" y="1290955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35577</xdr:rowOff>
    </xdr:from>
    <xdr:ext cx="469744" cy="259045"/>
    <xdr:sp macro="" textlink="">
      <xdr:nvSpPr>
        <xdr:cNvPr id="283" name="【福祉施設】&#10;一人当たり面積平均値テキスト"/>
        <xdr:cNvSpPr txBox="1"/>
      </xdr:nvSpPr>
      <xdr:spPr>
        <a:xfrm>
          <a:off x="8420100" y="1341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284" name="フローチャート: 判断 283"/>
        <xdr:cNvSpPr/>
      </xdr:nvSpPr>
      <xdr:spPr>
        <a:xfrm>
          <a:off x="8369300" y="1343660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88900</xdr:rowOff>
    </xdr:from>
    <xdr:to>
      <xdr:col>50</xdr:col>
      <xdr:colOff>165100</xdr:colOff>
      <xdr:row>83</xdr:row>
      <xdr:rowOff>19050</xdr:rowOff>
    </xdr:to>
    <xdr:sp macro="" textlink="">
      <xdr:nvSpPr>
        <xdr:cNvPr id="285" name="フローチャート: 判断 284"/>
        <xdr:cNvSpPr/>
      </xdr:nvSpPr>
      <xdr:spPr>
        <a:xfrm>
          <a:off x="7683500" y="1363345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35577</xdr:rowOff>
    </xdr:from>
    <xdr:ext cx="469744" cy="259045"/>
    <xdr:sp macro="" textlink="">
      <xdr:nvSpPr>
        <xdr:cNvPr id="286" name="n_1aveValue【福祉施設】&#10;一人当たり面積"/>
        <xdr:cNvSpPr txBox="1"/>
      </xdr:nvSpPr>
      <xdr:spPr>
        <a:xfrm>
          <a:off x="75248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57150</xdr:rowOff>
    </xdr:from>
    <xdr:to>
      <xdr:col>46</xdr:col>
      <xdr:colOff>38100</xdr:colOff>
      <xdr:row>79</xdr:row>
      <xdr:rowOff>158750</xdr:rowOff>
    </xdr:to>
    <xdr:sp macro="" textlink="">
      <xdr:nvSpPr>
        <xdr:cNvPr id="287" name="フローチャート: 判断 286"/>
        <xdr:cNvSpPr/>
      </xdr:nvSpPr>
      <xdr:spPr>
        <a:xfrm>
          <a:off x="6985000" y="1310640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78</xdr:row>
      <xdr:rowOff>3827</xdr:rowOff>
    </xdr:from>
    <xdr:ext cx="469744" cy="259045"/>
    <xdr:sp macro="" textlink="">
      <xdr:nvSpPr>
        <xdr:cNvPr id="288" name="n_2aveValue【福祉施設】&#10;一人当たり面積"/>
        <xdr:cNvSpPr txBox="1"/>
      </xdr:nvSpPr>
      <xdr:spPr>
        <a:xfrm>
          <a:off x="6839027" y="1288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82296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75819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68580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614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544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294" name="楕円 293"/>
        <xdr:cNvSpPr/>
      </xdr:nvSpPr>
      <xdr:spPr>
        <a:xfrm>
          <a:off x="7683500" y="1375410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69850</xdr:rowOff>
    </xdr:from>
    <xdr:to>
      <xdr:col>46</xdr:col>
      <xdr:colOff>38100</xdr:colOff>
      <xdr:row>84</xdr:row>
      <xdr:rowOff>0</xdr:rowOff>
    </xdr:to>
    <xdr:sp macro="" textlink="">
      <xdr:nvSpPr>
        <xdr:cNvPr id="295" name="楕円 294"/>
        <xdr:cNvSpPr/>
      </xdr:nvSpPr>
      <xdr:spPr>
        <a:xfrm>
          <a:off x="6985000" y="1377950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120650</xdr:rowOff>
    </xdr:to>
    <xdr:cxnSp macro="">
      <xdr:nvCxnSpPr>
        <xdr:cNvPr id="296" name="直線コネクタ 295"/>
        <xdr:cNvCxnSpPr/>
      </xdr:nvCxnSpPr>
      <xdr:spPr>
        <a:xfrm flipV="1">
          <a:off x="7010400" y="13804900"/>
          <a:ext cx="723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297" name="n_1mainValue【福祉施設】&#10;一人当たり面積"/>
        <xdr:cNvSpPr txBox="1"/>
      </xdr:nvSpPr>
      <xdr:spPr>
        <a:xfrm>
          <a:off x="75248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162577</xdr:rowOff>
    </xdr:from>
    <xdr:ext cx="469744" cy="259045"/>
    <xdr:sp macro="" textlink="">
      <xdr:nvSpPr>
        <xdr:cNvPr id="298" name="n_2mainValue【福祉施設】&#10;一人当たり面積"/>
        <xdr:cNvSpPr txBox="1"/>
      </xdr:nvSpPr>
      <xdr:spPr>
        <a:xfrm>
          <a:off x="68390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609600" y="150495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7366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7366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5240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5240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2438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2438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609600" y="161925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60960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609600" y="18478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609600" y="18151929"/>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3468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609600" y="17825357"/>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01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609600" y="17498786"/>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01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609600" y="17172214"/>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01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609600" y="16845643"/>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01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609600" y="16519071"/>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56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609600" y="16192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56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609600" y="161925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156211</xdr:rowOff>
    </xdr:from>
    <xdr:to>
      <xdr:col>24</xdr:col>
      <xdr:colOff>62865</xdr:colOff>
      <xdr:row>108</xdr:row>
      <xdr:rowOff>46808</xdr:rowOff>
    </xdr:to>
    <xdr:cxnSp macro="">
      <xdr:nvCxnSpPr>
        <xdr:cNvPr id="324" name="直線コネクタ 323"/>
        <xdr:cNvCxnSpPr/>
      </xdr:nvCxnSpPr>
      <xdr:spPr>
        <a:xfrm flipV="1">
          <a:off x="3720465" y="17072611"/>
          <a:ext cx="0" cy="919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25" name="【市民会館】&#10;有形固定資産減価償却率最小値テキスト"/>
        <xdr:cNvSpPr txBox="1"/>
      </xdr:nvSpPr>
      <xdr:spPr>
        <a:xfrm>
          <a:off x="3759200" y="1799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26" name="直線コネクタ 325"/>
        <xdr:cNvCxnSpPr/>
      </xdr:nvCxnSpPr>
      <xdr:spPr>
        <a:xfrm>
          <a:off x="3657600" y="179919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102888</xdr:rowOff>
    </xdr:from>
    <xdr:ext cx="405111" cy="259045"/>
    <xdr:sp macro="" textlink="">
      <xdr:nvSpPr>
        <xdr:cNvPr id="327" name="【市民会館】&#10;有形固定資産減価償却率最大値テキスト"/>
        <xdr:cNvSpPr txBox="1"/>
      </xdr:nvSpPr>
      <xdr:spPr>
        <a:xfrm>
          <a:off x="37592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156211</xdr:rowOff>
    </xdr:from>
    <xdr:to>
      <xdr:col>24</xdr:col>
      <xdr:colOff>152400</xdr:colOff>
      <xdr:row>102</xdr:row>
      <xdr:rowOff>156211</xdr:rowOff>
    </xdr:to>
    <xdr:cxnSp macro="">
      <xdr:nvCxnSpPr>
        <xdr:cNvPr id="328" name="直線コネクタ 327"/>
        <xdr:cNvCxnSpPr/>
      </xdr:nvCxnSpPr>
      <xdr:spPr>
        <a:xfrm>
          <a:off x="3657600" y="170726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329" name="【市民会館】&#10;有形固定資産減価償却率平均値テキスト"/>
        <xdr:cNvSpPr txBox="1"/>
      </xdr:nvSpPr>
      <xdr:spPr>
        <a:xfrm>
          <a:off x="3759200" y="17397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30" name="フローチャート: 判断 329"/>
        <xdr:cNvSpPr/>
      </xdr:nvSpPr>
      <xdr:spPr>
        <a:xfrm>
          <a:off x="367030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138068</xdr:rowOff>
    </xdr:from>
    <xdr:to>
      <xdr:col>20</xdr:col>
      <xdr:colOff>38100</xdr:colOff>
      <xdr:row>105</xdr:row>
      <xdr:rowOff>68218</xdr:rowOff>
    </xdr:to>
    <xdr:sp macro="" textlink="">
      <xdr:nvSpPr>
        <xdr:cNvPr id="331" name="フローチャート: 判断 330"/>
        <xdr:cNvSpPr/>
      </xdr:nvSpPr>
      <xdr:spPr>
        <a:xfrm>
          <a:off x="3022600" y="17397368"/>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59345</xdr:rowOff>
    </xdr:from>
    <xdr:ext cx="405111" cy="259045"/>
    <xdr:sp macro="" textlink="">
      <xdr:nvSpPr>
        <xdr:cNvPr id="332" name="n_1aveValue【市民会館】&#10;有形固定資産減価償却率"/>
        <xdr:cNvSpPr txBox="1"/>
      </xdr:nvSpPr>
      <xdr:spPr>
        <a:xfrm>
          <a:off x="2896244" y="1749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147864</xdr:rowOff>
    </xdr:from>
    <xdr:to>
      <xdr:col>15</xdr:col>
      <xdr:colOff>101600</xdr:colOff>
      <xdr:row>105</xdr:row>
      <xdr:rowOff>78014</xdr:rowOff>
    </xdr:to>
    <xdr:sp macro="" textlink="">
      <xdr:nvSpPr>
        <xdr:cNvPr id="333" name="フローチャート: 判断 332"/>
        <xdr:cNvSpPr/>
      </xdr:nvSpPr>
      <xdr:spPr>
        <a:xfrm>
          <a:off x="2286000" y="174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69141</xdr:rowOff>
    </xdr:from>
    <xdr:ext cx="405111" cy="259045"/>
    <xdr:sp macro="" textlink="">
      <xdr:nvSpPr>
        <xdr:cNvPr id="334" name="n_2aveValue【市民会館】&#10;有形固定資産減価償却率"/>
        <xdr:cNvSpPr txBox="1"/>
      </xdr:nvSpPr>
      <xdr:spPr>
        <a:xfrm>
          <a:off x="2172344" y="1749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5" name="テキスト ボックス 334"/>
        <xdr:cNvSpPr txBox="1"/>
      </xdr:nvSpPr>
      <xdr:spPr>
        <a:xfrm>
          <a:off x="35687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28956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1844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4859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7620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43362</xdr:rowOff>
    </xdr:from>
    <xdr:to>
      <xdr:col>20</xdr:col>
      <xdr:colOff>38100</xdr:colOff>
      <xdr:row>101</xdr:row>
      <xdr:rowOff>144962</xdr:rowOff>
    </xdr:to>
    <xdr:sp macro="" textlink="">
      <xdr:nvSpPr>
        <xdr:cNvPr id="340" name="楕円 339"/>
        <xdr:cNvSpPr/>
      </xdr:nvSpPr>
      <xdr:spPr>
        <a:xfrm>
          <a:off x="3022600" y="16788312"/>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154395</xdr:rowOff>
    </xdr:from>
    <xdr:to>
      <xdr:col>15</xdr:col>
      <xdr:colOff>101600</xdr:colOff>
      <xdr:row>100</xdr:row>
      <xdr:rowOff>84545</xdr:rowOff>
    </xdr:to>
    <xdr:sp macro="" textlink="">
      <xdr:nvSpPr>
        <xdr:cNvPr id="341" name="楕円 340"/>
        <xdr:cNvSpPr/>
      </xdr:nvSpPr>
      <xdr:spPr>
        <a:xfrm>
          <a:off x="2286000" y="165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33745</xdr:rowOff>
    </xdr:from>
    <xdr:to>
      <xdr:col>19</xdr:col>
      <xdr:colOff>177800</xdr:colOff>
      <xdr:row>101</xdr:row>
      <xdr:rowOff>94162</xdr:rowOff>
    </xdr:to>
    <xdr:cxnSp macro="">
      <xdr:nvCxnSpPr>
        <xdr:cNvPr id="342" name="直線コネクタ 341"/>
        <xdr:cNvCxnSpPr/>
      </xdr:nvCxnSpPr>
      <xdr:spPr>
        <a:xfrm>
          <a:off x="2336800" y="16607245"/>
          <a:ext cx="711200" cy="2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161489</xdr:rowOff>
    </xdr:from>
    <xdr:ext cx="405111" cy="259045"/>
    <xdr:sp macro="" textlink="">
      <xdr:nvSpPr>
        <xdr:cNvPr id="343" name="n_1mainValue【市民会館】&#10;有形固定資産減価償却率"/>
        <xdr:cNvSpPr txBox="1"/>
      </xdr:nvSpPr>
      <xdr:spPr>
        <a:xfrm>
          <a:off x="2896244" y="1656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101072</xdr:rowOff>
    </xdr:from>
    <xdr:ext cx="405111" cy="259045"/>
    <xdr:sp macro="" textlink="">
      <xdr:nvSpPr>
        <xdr:cNvPr id="344" name="n_2mainValue【市民会館】&#10;有形固定資産減価償却率"/>
        <xdr:cNvSpPr txBox="1"/>
      </xdr:nvSpPr>
      <xdr:spPr>
        <a:xfrm>
          <a:off x="2172344" y="1633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5308600" y="150495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53975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53975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62230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62230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7137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7137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5308600" y="161925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52705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5308600" y="18478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5308600" y="18097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49176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5308600" y="17716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49176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5308600" y="17335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49176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5308600" y="16954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49176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5308600" y="16573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49176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5308600" y="16192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49176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5308600" y="161925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137922</xdr:rowOff>
    </xdr:to>
    <xdr:cxnSp macro="">
      <xdr:nvCxnSpPr>
        <xdr:cNvPr id="368" name="直線コネクタ 367"/>
        <xdr:cNvCxnSpPr/>
      </xdr:nvCxnSpPr>
      <xdr:spPr>
        <a:xfrm flipV="1">
          <a:off x="8381365" y="16607789"/>
          <a:ext cx="0" cy="147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141749</xdr:rowOff>
    </xdr:from>
    <xdr:ext cx="469744" cy="259045"/>
    <xdr:sp macro="" textlink="">
      <xdr:nvSpPr>
        <xdr:cNvPr id="369" name="【市民会館】&#10;一人当たり面積最小値テキスト"/>
        <xdr:cNvSpPr txBox="1"/>
      </xdr:nvSpPr>
      <xdr:spPr>
        <a:xfrm>
          <a:off x="8420100" y="1808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137922</xdr:rowOff>
    </xdr:from>
    <xdr:to>
      <xdr:col>55</xdr:col>
      <xdr:colOff>88900</xdr:colOff>
      <xdr:row>108</xdr:row>
      <xdr:rowOff>137922</xdr:rowOff>
    </xdr:to>
    <xdr:cxnSp macro="">
      <xdr:nvCxnSpPr>
        <xdr:cNvPr id="370" name="直線コネクタ 369"/>
        <xdr:cNvCxnSpPr/>
      </xdr:nvCxnSpPr>
      <xdr:spPr>
        <a:xfrm>
          <a:off x="8331200" y="18083022"/>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71" name="【市民会館】&#10;一人当たり面積最大値テキスト"/>
        <xdr:cNvSpPr txBox="1"/>
      </xdr:nvSpPr>
      <xdr:spPr>
        <a:xfrm>
          <a:off x="8420100" y="1638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72" name="直線コネクタ 371"/>
        <xdr:cNvCxnSpPr/>
      </xdr:nvCxnSpPr>
      <xdr:spPr>
        <a:xfrm>
          <a:off x="8331200" y="16607789"/>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145559</xdr:rowOff>
    </xdr:from>
    <xdr:ext cx="469744" cy="259045"/>
    <xdr:sp macro="" textlink="">
      <xdr:nvSpPr>
        <xdr:cNvPr id="373" name="【市民会館】&#10;一人当たり面積平均値テキスト"/>
        <xdr:cNvSpPr txBox="1"/>
      </xdr:nvSpPr>
      <xdr:spPr>
        <a:xfrm>
          <a:off x="8420100" y="17747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374" name="フローチャート: 判断 373"/>
        <xdr:cNvSpPr/>
      </xdr:nvSpPr>
      <xdr:spPr>
        <a:xfrm>
          <a:off x="8369300" y="17769332"/>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60833</xdr:rowOff>
    </xdr:from>
    <xdr:to>
      <xdr:col>50</xdr:col>
      <xdr:colOff>165100</xdr:colOff>
      <xdr:row>108</xdr:row>
      <xdr:rowOff>162433</xdr:rowOff>
    </xdr:to>
    <xdr:sp macro="" textlink="">
      <xdr:nvSpPr>
        <xdr:cNvPr id="375" name="フローチャート: 判断 374"/>
        <xdr:cNvSpPr/>
      </xdr:nvSpPr>
      <xdr:spPr>
        <a:xfrm>
          <a:off x="7683500" y="1800593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7510</xdr:rowOff>
    </xdr:from>
    <xdr:ext cx="469744" cy="259045"/>
    <xdr:sp macro="" textlink="">
      <xdr:nvSpPr>
        <xdr:cNvPr id="376" name="n_1aveValue【市民会館】&#10;一人当たり面積"/>
        <xdr:cNvSpPr txBox="1"/>
      </xdr:nvSpPr>
      <xdr:spPr>
        <a:xfrm>
          <a:off x="7524827" y="1778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61595</xdr:rowOff>
    </xdr:from>
    <xdr:to>
      <xdr:col>46</xdr:col>
      <xdr:colOff>38100</xdr:colOff>
      <xdr:row>108</xdr:row>
      <xdr:rowOff>163195</xdr:rowOff>
    </xdr:to>
    <xdr:sp macro="" textlink="">
      <xdr:nvSpPr>
        <xdr:cNvPr id="377" name="フローチャート: 判断 376"/>
        <xdr:cNvSpPr/>
      </xdr:nvSpPr>
      <xdr:spPr>
        <a:xfrm>
          <a:off x="6985000" y="1800669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8272</xdr:rowOff>
    </xdr:from>
    <xdr:ext cx="469744" cy="259045"/>
    <xdr:sp macro="" textlink="">
      <xdr:nvSpPr>
        <xdr:cNvPr id="378" name="n_2aveValue【市民会館】&#10;一人当たり面積"/>
        <xdr:cNvSpPr txBox="1"/>
      </xdr:nvSpPr>
      <xdr:spPr>
        <a:xfrm>
          <a:off x="6839027" y="1778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82296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75819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68580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614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544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72262</xdr:rowOff>
    </xdr:from>
    <xdr:to>
      <xdr:col>50</xdr:col>
      <xdr:colOff>165100</xdr:colOff>
      <xdr:row>109</xdr:row>
      <xdr:rowOff>2412</xdr:rowOff>
    </xdr:to>
    <xdr:sp macro="" textlink="">
      <xdr:nvSpPr>
        <xdr:cNvPr id="384" name="楕円 383"/>
        <xdr:cNvSpPr/>
      </xdr:nvSpPr>
      <xdr:spPr>
        <a:xfrm>
          <a:off x="7683500" y="1801736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81787</xdr:rowOff>
    </xdr:from>
    <xdr:to>
      <xdr:col>46</xdr:col>
      <xdr:colOff>38100</xdr:colOff>
      <xdr:row>109</xdr:row>
      <xdr:rowOff>11937</xdr:rowOff>
    </xdr:to>
    <xdr:sp macro="" textlink="">
      <xdr:nvSpPr>
        <xdr:cNvPr id="385" name="楕円 384"/>
        <xdr:cNvSpPr/>
      </xdr:nvSpPr>
      <xdr:spPr>
        <a:xfrm>
          <a:off x="6985000" y="18026887"/>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123062</xdr:rowOff>
    </xdr:from>
    <xdr:to>
      <xdr:col>50</xdr:col>
      <xdr:colOff>114300</xdr:colOff>
      <xdr:row>108</xdr:row>
      <xdr:rowOff>132587</xdr:rowOff>
    </xdr:to>
    <xdr:cxnSp macro="">
      <xdr:nvCxnSpPr>
        <xdr:cNvPr id="386" name="直線コネクタ 385"/>
        <xdr:cNvCxnSpPr/>
      </xdr:nvCxnSpPr>
      <xdr:spPr>
        <a:xfrm flipV="1">
          <a:off x="7010400" y="18068162"/>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164989</xdr:rowOff>
    </xdr:from>
    <xdr:ext cx="469744" cy="259045"/>
    <xdr:sp macro="" textlink="">
      <xdr:nvSpPr>
        <xdr:cNvPr id="387" name="n_1mainValue【市民会館】&#10;一人当たり面積"/>
        <xdr:cNvSpPr txBox="1"/>
      </xdr:nvSpPr>
      <xdr:spPr>
        <a:xfrm>
          <a:off x="7524827" y="18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3064</xdr:rowOff>
    </xdr:from>
    <xdr:ext cx="469744" cy="259045"/>
    <xdr:sp macro="" textlink="">
      <xdr:nvSpPr>
        <xdr:cNvPr id="388" name="n_2mainValue【市民会館】&#10;一人当たり面積"/>
        <xdr:cNvSpPr txBox="1"/>
      </xdr:nvSpPr>
      <xdr:spPr>
        <a:xfrm>
          <a:off x="6839027" y="1811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9969500" y="40449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0058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0058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08839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08839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17983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17983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9969500" y="51435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993140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9969500" y="73469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9" name="テキスト ボックス 398"/>
        <xdr:cNvSpPr txBox="1"/>
      </xdr:nvSpPr>
      <xdr:spPr>
        <a:xfrm>
          <a:off x="97067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0" name="直線コネクタ 399"/>
        <xdr:cNvCxnSpPr/>
      </xdr:nvCxnSpPr>
      <xdr:spPr>
        <a:xfrm>
          <a:off x="9969500" y="69088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1" name="テキスト ボックス 400"/>
        <xdr:cNvSpPr txBox="1"/>
      </xdr:nvSpPr>
      <xdr:spPr>
        <a:xfrm>
          <a:off x="964264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2" name="直線コネクタ 401"/>
        <xdr:cNvCxnSpPr/>
      </xdr:nvCxnSpPr>
      <xdr:spPr>
        <a:xfrm>
          <a:off x="9969500" y="64643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3" name="テキスト ボックス 402"/>
        <xdr:cNvSpPr txBox="1"/>
      </xdr:nvSpPr>
      <xdr:spPr>
        <a:xfrm>
          <a:off x="964264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4" name="直線コネクタ 403"/>
        <xdr:cNvCxnSpPr/>
      </xdr:nvCxnSpPr>
      <xdr:spPr>
        <a:xfrm>
          <a:off x="9969500" y="60261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5" name="テキスト ボックス 404"/>
        <xdr:cNvSpPr txBox="1"/>
      </xdr:nvSpPr>
      <xdr:spPr>
        <a:xfrm>
          <a:off x="964264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6" name="直線コネクタ 405"/>
        <xdr:cNvCxnSpPr/>
      </xdr:nvCxnSpPr>
      <xdr:spPr>
        <a:xfrm>
          <a:off x="9969500" y="55880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7" name="テキスト ボックス 406"/>
        <xdr:cNvSpPr txBox="1"/>
      </xdr:nvSpPr>
      <xdr:spPr>
        <a:xfrm>
          <a:off x="964264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9969500" y="51435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96039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9969500" y="51435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39</xdr:row>
      <xdr:rowOff>105918</xdr:rowOff>
    </xdr:to>
    <xdr:cxnSp macro="">
      <xdr:nvCxnSpPr>
        <xdr:cNvPr id="411" name="直線コネクタ 410"/>
        <xdr:cNvCxnSpPr/>
      </xdr:nvCxnSpPr>
      <xdr:spPr>
        <a:xfrm flipV="1">
          <a:off x="13080364" y="5457190"/>
          <a:ext cx="0" cy="1093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109745</xdr:rowOff>
    </xdr:from>
    <xdr:ext cx="405111" cy="259045"/>
    <xdr:sp macro="" textlink="">
      <xdr:nvSpPr>
        <xdr:cNvPr id="412" name="【一般廃棄物処理施設】&#10;有形固定資産減価償却率最小値テキスト"/>
        <xdr:cNvSpPr txBox="1"/>
      </xdr:nvSpPr>
      <xdr:spPr>
        <a:xfrm>
          <a:off x="13106400" y="655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105918</xdr:rowOff>
    </xdr:from>
    <xdr:to>
      <xdr:col>86</xdr:col>
      <xdr:colOff>25400</xdr:colOff>
      <xdr:row>39</xdr:row>
      <xdr:rowOff>105918</xdr:rowOff>
    </xdr:to>
    <xdr:cxnSp macro="">
      <xdr:nvCxnSpPr>
        <xdr:cNvPr id="413" name="直線コネクタ 412"/>
        <xdr:cNvCxnSpPr/>
      </xdr:nvCxnSpPr>
      <xdr:spPr>
        <a:xfrm>
          <a:off x="12992100" y="6551168"/>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14" name="【一般廃棄物処理施設】&#10;有形固定資産減価償却率最大値テキスト"/>
        <xdr:cNvSpPr txBox="1"/>
      </xdr:nvSpPr>
      <xdr:spPr>
        <a:xfrm>
          <a:off x="13106400"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15" name="直線コネクタ 414"/>
        <xdr:cNvCxnSpPr/>
      </xdr:nvCxnSpPr>
      <xdr:spPr>
        <a:xfrm>
          <a:off x="12992100" y="545719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76979</xdr:rowOff>
    </xdr:from>
    <xdr:ext cx="405111" cy="259045"/>
    <xdr:sp macro="" textlink="">
      <xdr:nvSpPr>
        <xdr:cNvPr id="416" name="【一般廃棄物処理施設】&#10;有形固定資産減価償却率平均値テキスト"/>
        <xdr:cNvSpPr txBox="1"/>
      </xdr:nvSpPr>
      <xdr:spPr>
        <a:xfrm>
          <a:off x="13106400" y="569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98552</xdr:rowOff>
    </xdr:from>
    <xdr:to>
      <xdr:col>85</xdr:col>
      <xdr:colOff>177800</xdr:colOff>
      <xdr:row>35</xdr:row>
      <xdr:rowOff>28702</xdr:rowOff>
    </xdr:to>
    <xdr:sp macro="" textlink="">
      <xdr:nvSpPr>
        <xdr:cNvPr id="417" name="フローチャート: 判断 416"/>
        <xdr:cNvSpPr/>
      </xdr:nvSpPr>
      <xdr:spPr>
        <a:xfrm>
          <a:off x="13030200" y="571830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18542</xdr:rowOff>
    </xdr:from>
    <xdr:to>
      <xdr:col>81</xdr:col>
      <xdr:colOff>101600</xdr:colOff>
      <xdr:row>37</xdr:row>
      <xdr:rowOff>120142</xdr:rowOff>
    </xdr:to>
    <xdr:sp macro="" textlink="">
      <xdr:nvSpPr>
        <xdr:cNvPr id="418" name="フローチャート: 判断 417"/>
        <xdr:cNvSpPr/>
      </xdr:nvSpPr>
      <xdr:spPr>
        <a:xfrm>
          <a:off x="123444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136669</xdr:rowOff>
    </xdr:from>
    <xdr:ext cx="405111" cy="259045"/>
    <xdr:sp macro="" textlink="">
      <xdr:nvSpPr>
        <xdr:cNvPr id="419" name="n_1aveValue【一般廃棄物処理施設】&#10;有形固定資産減価償却率"/>
        <xdr:cNvSpPr txBox="1"/>
      </xdr:nvSpPr>
      <xdr:spPr>
        <a:xfrm>
          <a:off x="12218044" y="592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57404</xdr:rowOff>
    </xdr:from>
    <xdr:to>
      <xdr:col>76</xdr:col>
      <xdr:colOff>165100</xdr:colOff>
      <xdr:row>36</xdr:row>
      <xdr:rowOff>159004</xdr:rowOff>
    </xdr:to>
    <xdr:sp macro="" textlink="">
      <xdr:nvSpPr>
        <xdr:cNvPr id="420" name="フローチャート: 判断 419"/>
        <xdr:cNvSpPr/>
      </xdr:nvSpPr>
      <xdr:spPr>
        <a:xfrm>
          <a:off x="11645900" y="600735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4081</xdr:rowOff>
    </xdr:from>
    <xdr:ext cx="405111" cy="259045"/>
    <xdr:sp macro="" textlink="">
      <xdr:nvSpPr>
        <xdr:cNvPr id="421" name="n_2aveValue【一般廃棄物処理施設】&#10;有形固定資産減価償却率"/>
        <xdr:cNvSpPr txBox="1"/>
      </xdr:nvSpPr>
      <xdr:spPr>
        <a:xfrm>
          <a:off x="11532244" y="578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xdr:cNvSpPr txBox="1"/>
      </xdr:nvSpPr>
      <xdr:spPr>
        <a:xfrm>
          <a:off x="129286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2242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1544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0820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01092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27" name="楕円 426"/>
        <xdr:cNvSpPr/>
      </xdr:nvSpPr>
      <xdr:spPr>
        <a:xfrm>
          <a:off x="12344400" y="6607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107696</xdr:rowOff>
    </xdr:from>
    <xdr:to>
      <xdr:col>76</xdr:col>
      <xdr:colOff>165100</xdr:colOff>
      <xdr:row>38</xdr:row>
      <xdr:rowOff>37846</xdr:rowOff>
    </xdr:to>
    <xdr:sp macro="" textlink="">
      <xdr:nvSpPr>
        <xdr:cNvPr id="428" name="楕円 427"/>
        <xdr:cNvSpPr/>
      </xdr:nvSpPr>
      <xdr:spPr>
        <a:xfrm>
          <a:off x="11645900" y="622274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158496</xdr:rowOff>
    </xdr:from>
    <xdr:to>
      <xdr:col>81</xdr:col>
      <xdr:colOff>50800</xdr:colOff>
      <xdr:row>40</xdr:row>
      <xdr:rowOff>41910</xdr:rowOff>
    </xdr:to>
    <xdr:cxnSp macro="">
      <xdr:nvCxnSpPr>
        <xdr:cNvPr id="429" name="直線コネクタ 428"/>
        <xdr:cNvCxnSpPr/>
      </xdr:nvCxnSpPr>
      <xdr:spPr>
        <a:xfrm>
          <a:off x="11696700" y="6273546"/>
          <a:ext cx="698500" cy="3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83837</xdr:rowOff>
    </xdr:from>
    <xdr:ext cx="405111" cy="259045"/>
    <xdr:sp macro="" textlink="">
      <xdr:nvSpPr>
        <xdr:cNvPr id="430" name="n_1mainValue【一般廃棄物処理施設】&#10;有形固定資産減価償却率"/>
        <xdr:cNvSpPr txBox="1"/>
      </xdr:nvSpPr>
      <xdr:spPr>
        <a:xfrm>
          <a:off x="12218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28973</xdr:rowOff>
    </xdr:from>
    <xdr:ext cx="405111" cy="259045"/>
    <xdr:sp macro="" textlink="">
      <xdr:nvSpPr>
        <xdr:cNvPr id="431" name="n_2mainValue【一般廃棄物処理施設】&#10;有形固定資産減価償却率"/>
        <xdr:cNvSpPr txBox="1"/>
      </xdr:nvSpPr>
      <xdr:spPr>
        <a:xfrm>
          <a:off x="11532244" y="630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4630400" y="40449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4757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4757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55448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55448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164592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164592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4630400" y="51435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46304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4630400" y="7346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4630400" y="7033078"/>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3" name="テキスト ボックス 442"/>
        <xdr:cNvSpPr txBox="1"/>
      </xdr:nvSpPr>
      <xdr:spPr>
        <a:xfrm>
          <a:off x="144578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4630400" y="6719207"/>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5" name="テキスト ボックス 444"/>
        <xdr:cNvSpPr txBox="1"/>
      </xdr:nvSpPr>
      <xdr:spPr>
        <a:xfrm>
          <a:off x="1421340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4630400" y="6405335"/>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7" name="テキスト ボックス 446"/>
        <xdr:cNvSpPr txBox="1"/>
      </xdr:nvSpPr>
      <xdr:spPr>
        <a:xfrm>
          <a:off x="1421340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4630400" y="6091464"/>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49" name="テキスト ボックス 448"/>
        <xdr:cNvSpPr txBox="1"/>
      </xdr:nvSpPr>
      <xdr:spPr>
        <a:xfrm>
          <a:off x="1421340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4630400" y="5777593"/>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1" name="テキスト ボックス 450"/>
        <xdr:cNvSpPr txBox="1"/>
      </xdr:nvSpPr>
      <xdr:spPr>
        <a:xfrm>
          <a:off x="141746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4630400" y="5457372"/>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3" name="テキスト ボックス 452"/>
        <xdr:cNvSpPr txBox="1"/>
      </xdr:nvSpPr>
      <xdr:spPr>
        <a:xfrm>
          <a:off x="141746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4630400" y="5143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41746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4630400" y="51435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63562</xdr:rowOff>
    </xdr:from>
    <xdr:to>
      <xdr:col>116</xdr:col>
      <xdr:colOff>62864</xdr:colOff>
      <xdr:row>41</xdr:row>
      <xdr:rowOff>131423</xdr:rowOff>
    </xdr:to>
    <xdr:cxnSp macro="">
      <xdr:nvCxnSpPr>
        <xdr:cNvPr id="457" name="直線コネクタ 456"/>
        <xdr:cNvCxnSpPr/>
      </xdr:nvCxnSpPr>
      <xdr:spPr>
        <a:xfrm flipV="1">
          <a:off x="17741264" y="6013512"/>
          <a:ext cx="0" cy="893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135250</xdr:rowOff>
    </xdr:from>
    <xdr:ext cx="534377" cy="259045"/>
    <xdr:sp macro="" textlink="">
      <xdr:nvSpPr>
        <xdr:cNvPr id="458" name="【一般廃棄物処理施設】&#10;一人当たり有形固定資産（償却資産）額最小値テキスト"/>
        <xdr:cNvSpPr txBox="1"/>
      </xdr:nvSpPr>
      <xdr:spPr>
        <a:xfrm>
          <a:off x="17780000" y="69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131423</xdr:rowOff>
    </xdr:from>
    <xdr:to>
      <xdr:col>116</xdr:col>
      <xdr:colOff>152400</xdr:colOff>
      <xdr:row>41</xdr:row>
      <xdr:rowOff>131423</xdr:rowOff>
    </xdr:to>
    <xdr:cxnSp macro="">
      <xdr:nvCxnSpPr>
        <xdr:cNvPr id="459" name="直線コネクタ 458"/>
        <xdr:cNvCxnSpPr/>
      </xdr:nvCxnSpPr>
      <xdr:spPr>
        <a:xfrm>
          <a:off x="17678400" y="69068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10239</xdr:rowOff>
    </xdr:from>
    <xdr:ext cx="534377" cy="259045"/>
    <xdr:sp macro="" textlink="">
      <xdr:nvSpPr>
        <xdr:cNvPr id="460" name="【一般廃棄物処理施設】&#10;一人当たり有形固定資産（償却資産）額最大値テキスト"/>
        <xdr:cNvSpPr txBox="1"/>
      </xdr:nvSpPr>
      <xdr:spPr>
        <a:xfrm>
          <a:off x="17780000" y="57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63562</xdr:rowOff>
    </xdr:from>
    <xdr:to>
      <xdr:col>116</xdr:col>
      <xdr:colOff>152400</xdr:colOff>
      <xdr:row>36</xdr:row>
      <xdr:rowOff>63562</xdr:rowOff>
    </xdr:to>
    <xdr:cxnSp macro="">
      <xdr:nvCxnSpPr>
        <xdr:cNvPr id="461" name="直線コネクタ 460"/>
        <xdr:cNvCxnSpPr/>
      </xdr:nvCxnSpPr>
      <xdr:spPr>
        <a:xfrm>
          <a:off x="17678400" y="60135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106501</xdr:rowOff>
    </xdr:from>
    <xdr:ext cx="534377" cy="259045"/>
    <xdr:sp macro="" textlink="">
      <xdr:nvSpPr>
        <xdr:cNvPr id="462" name="【一般廃棄物処理施設】&#10;一人当たり有形固定資産（償却資産）額平均値テキスト"/>
        <xdr:cNvSpPr txBox="1"/>
      </xdr:nvSpPr>
      <xdr:spPr>
        <a:xfrm>
          <a:off x="17780000" y="638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128074</xdr:rowOff>
    </xdr:from>
    <xdr:to>
      <xdr:col>116</xdr:col>
      <xdr:colOff>114300</xdr:colOff>
      <xdr:row>39</xdr:row>
      <xdr:rowOff>58224</xdr:rowOff>
    </xdr:to>
    <xdr:sp macro="" textlink="">
      <xdr:nvSpPr>
        <xdr:cNvPr id="463" name="フローチャート: 判断 462"/>
        <xdr:cNvSpPr/>
      </xdr:nvSpPr>
      <xdr:spPr>
        <a:xfrm>
          <a:off x="17691100" y="6408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139657</xdr:rowOff>
    </xdr:from>
    <xdr:to>
      <xdr:col>112</xdr:col>
      <xdr:colOff>38100</xdr:colOff>
      <xdr:row>38</xdr:row>
      <xdr:rowOff>69807</xdr:rowOff>
    </xdr:to>
    <xdr:sp macro="" textlink="">
      <xdr:nvSpPr>
        <xdr:cNvPr id="464" name="フローチャート: 判断 463"/>
        <xdr:cNvSpPr/>
      </xdr:nvSpPr>
      <xdr:spPr>
        <a:xfrm>
          <a:off x="17043400" y="6254707"/>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60934</xdr:rowOff>
    </xdr:from>
    <xdr:ext cx="534377" cy="259045"/>
    <xdr:sp macro="" textlink="">
      <xdr:nvSpPr>
        <xdr:cNvPr id="465" name="n_1aveValue【一般廃棄物処理施設】&#10;一人当たり有形固定資産（償却資産）額"/>
        <xdr:cNvSpPr txBox="1"/>
      </xdr:nvSpPr>
      <xdr:spPr>
        <a:xfrm>
          <a:off x="16852411" y="63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47574</xdr:rowOff>
    </xdr:from>
    <xdr:to>
      <xdr:col>107</xdr:col>
      <xdr:colOff>101600</xdr:colOff>
      <xdr:row>39</xdr:row>
      <xdr:rowOff>149174</xdr:rowOff>
    </xdr:to>
    <xdr:sp macro="" textlink="">
      <xdr:nvSpPr>
        <xdr:cNvPr id="466" name="フローチャート: 判断 465"/>
        <xdr:cNvSpPr/>
      </xdr:nvSpPr>
      <xdr:spPr>
        <a:xfrm>
          <a:off x="16306800" y="649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140301</xdr:rowOff>
    </xdr:from>
    <xdr:ext cx="534377" cy="259045"/>
    <xdr:sp macro="" textlink="">
      <xdr:nvSpPr>
        <xdr:cNvPr id="467" name="n_2aveValue【一般廃棄物処理施設】&#10;一人当たり有形固定資産（償却資産）額"/>
        <xdr:cNvSpPr txBox="1"/>
      </xdr:nvSpPr>
      <xdr:spPr>
        <a:xfrm>
          <a:off x="16153911" y="65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8" name="テキスト ボックス 467"/>
        <xdr:cNvSpPr txBox="1"/>
      </xdr:nvSpPr>
      <xdr:spPr>
        <a:xfrm>
          <a:off x="17589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16916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162052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55067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4782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137447</xdr:rowOff>
    </xdr:from>
    <xdr:to>
      <xdr:col>112</xdr:col>
      <xdr:colOff>38100</xdr:colOff>
      <xdr:row>35</xdr:row>
      <xdr:rowOff>67597</xdr:rowOff>
    </xdr:to>
    <xdr:sp macro="" textlink="">
      <xdr:nvSpPr>
        <xdr:cNvPr id="473" name="楕円 472"/>
        <xdr:cNvSpPr/>
      </xdr:nvSpPr>
      <xdr:spPr>
        <a:xfrm>
          <a:off x="17043400" y="5757197"/>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150814</xdr:rowOff>
    </xdr:from>
    <xdr:to>
      <xdr:col>107</xdr:col>
      <xdr:colOff>101600</xdr:colOff>
      <xdr:row>33</xdr:row>
      <xdr:rowOff>80964</xdr:rowOff>
    </xdr:to>
    <xdr:sp macro="" textlink="">
      <xdr:nvSpPr>
        <xdr:cNvPr id="474" name="楕円 473"/>
        <xdr:cNvSpPr/>
      </xdr:nvSpPr>
      <xdr:spPr>
        <a:xfrm>
          <a:off x="16306800" y="5440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30164</xdr:rowOff>
    </xdr:from>
    <xdr:to>
      <xdr:col>111</xdr:col>
      <xdr:colOff>177800</xdr:colOff>
      <xdr:row>35</xdr:row>
      <xdr:rowOff>16797</xdr:rowOff>
    </xdr:to>
    <xdr:cxnSp macro="">
      <xdr:nvCxnSpPr>
        <xdr:cNvPr id="475" name="直線コネクタ 474"/>
        <xdr:cNvCxnSpPr/>
      </xdr:nvCxnSpPr>
      <xdr:spPr>
        <a:xfrm>
          <a:off x="16357600" y="5484814"/>
          <a:ext cx="711200" cy="3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84124</xdr:rowOff>
    </xdr:from>
    <xdr:ext cx="599010" cy="259045"/>
    <xdr:sp macro="" textlink="">
      <xdr:nvSpPr>
        <xdr:cNvPr id="476" name="n_1mainValue【一般廃棄物処理施設】&#10;一人当たり有形固定資産（償却資産）額"/>
        <xdr:cNvSpPr txBox="1"/>
      </xdr:nvSpPr>
      <xdr:spPr>
        <a:xfrm>
          <a:off x="16820095" y="553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97491</xdr:rowOff>
    </xdr:from>
    <xdr:ext cx="599010" cy="259045"/>
    <xdr:sp macro="" textlink="">
      <xdr:nvSpPr>
        <xdr:cNvPr id="477" name="n_2mainValue【一般廃棄物処理施設】&#10;一人当たり有形固定資産（償却資産）額"/>
        <xdr:cNvSpPr txBox="1"/>
      </xdr:nvSpPr>
      <xdr:spPr>
        <a:xfrm>
          <a:off x="16134295" y="52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9969500" y="77152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0058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0058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08839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08839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17983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17983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9969500" y="88138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993140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9969500" y="110172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8" name="テキスト ボックス 487"/>
        <xdr:cNvSpPr txBox="1"/>
      </xdr:nvSpPr>
      <xdr:spPr>
        <a:xfrm>
          <a:off x="964264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9969500" y="10703378"/>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0" name="テキスト ボックス 489"/>
        <xdr:cNvSpPr txBox="1"/>
      </xdr:nvSpPr>
      <xdr:spPr>
        <a:xfrm>
          <a:off x="964264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9969500" y="10389507"/>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964264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9969500" y="10075635"/>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964264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9969500" y="9755415"/>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964264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9969500" y="9441543"/>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964264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9969500" y="9127672"/>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0" name="テキスト ボックス 499"/>
        <xdr:cNvSpPr txBox="1"/>
      </xdr:nvSpPr>
      <xdr:spPr>
        <a:xfrm>
          <a:off x="964264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9969500" y="88138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2" name="テキスト ボックス 501"/>
        <xdr:cNvSpPr txBox="1"/>
      </xdr:nvSpPr>
      <xdr:spPr>
        <a:xfrm>
          <a:off x="964264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9969500" y="88138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24493</xdr:rowOff>
    </xdr:from>
    <xdr:to>
      <xdr:col>85</xdr:col>
      <xdr:colOff>126364</xdr:colOff>
      <xdr:row>63</xdr:row>
      <xdr:rowOff>158387</xdr:rowOff>
    </xdr:to>
    <xdr:cxnSp macro="">
      <xdr:nvCxnSpPr>
        <xdr:cNvPr id="504" name="直線コネクタ 503"/>
        <xdr:cNvCxnSpPr/>
      </xdr:nvCxnSpPr>
      <xdr:spPr>
        <a:xfrm flipV="1">
          <a:off x="13080364" y="9441543"/>
          <a:ext cx="0" cy="112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05" name="【保健センター・保健所】&#10;有形固定資産減価償却率最小値テキスト"/>
        <xdr:cNvSpPr txBox="1"/>
      </xdr:nvSpPr>
      <xdr:spPr>
        <a:xfrm>
          <a:off x="13106400" y="1056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06" name="直線コネクタ 505"/>
        <xdr:cNvCxnSpPr/>
      </xdr:nvCxnSpPr>
      <xdr:spPr>
        <a:xfrm>
          <a:off x="12992100" y="10566037"/>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142620</xdr:rowOff>
    </xdr:from>
    <xdr:ext cx="405111" cy="259045"/>
    <xdr:sp macro="" textlink="">
      <xdr:nvSpPr>
        <xdr:cNvPr id="507" name="【保健センター・保健所】&#10;有形固定資産減価償却率最大値テキスト"/>
        <xdr:cNvSpPr txBox="1"/>
      </xdr:nvSpPr>
      <xdr:spPr>
        <a:xfrm>
          <a:off x="13106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24493</xdr:rowOff>
    </xdr:from>
    <xdr:to>
      <xdr:col>86</xdr:col>
      <xdr:colOff>25400</xdr:colOff>
      <xdr:row>57</xdr:row>
      <xdr:rowOff>24493</xdr:rowOff>
    </xdr:to>
    <xdr:cxnSp macro="">
      <xdr:nvCxnSpPr>
        <xdr:cNvPr id="508" name="直線コネクタ 507"/>
        <xdr:cNvCxnSpPr/>
      </xdr:nvCxnSpPr>
      <xdr:spPr>
        <a:xfrm>
          <a:off x="12992100" y="9441543"/>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33762</xdr:rowOff>
    </xdr:from>
    <xdr:ext cx="405111" cy="259045"/>
    <xdr:sp macro="" textlink="">
      <xdr:nvSpPr>
        <xdr:cNvPr id="509" name="【保健センター・保健所】&#10;有形固定資産減価償却率平均値テキスト"/>
        <xdr:cNvSpPr txBox="1"/>
      </xdr:nvSpPr>
      <xdr:spPr>
        <a:xfrm>
          <a:off x="13106400" y="10111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510" name="フローチャート: 判断 509"/>
        <xdr:cNvSpPr/>
      </xdr:nvSpPr>
      <xdr:spPr>
        <a:xfrm>
          <a:off x="13030200" y="1013278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11" name="フローチャート: 判断 510"/>
        <xdr:cNvSpPr/>
      </xdr:nvSpPr>
      <xdr:spPr>
        <a:xfrm>
          <a:off x="1234440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76217</xdr:rowOff>
    </xdr:from>
    <xdr:ext cx="405111" cy="259045"/>
    <xdr:sp macro="" textlink="">
      <xdr:nvSpPr>
        <xdr:cNvPr id="512" name="n_1aveValue【保健センター・保健所】&#10;有形固定資産減価償却率"/>
        <xdr:cNvSpPr txBox="1"/>
      </xdr:nvSpPr>
      <xdr:spPr>
        <a:xfrm>
          <a:off x="12218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119017</xdr:rowOff>
    </xdr:from>
    <xdr:to>
      <xdr:col>76</xdr:col>
      <xdr:colOff>165100</xdr:colOff>
      <xdr:row>63</xdr:row>
      <xdr:rowOff>49167</xdr:rowOff>
    </xdr:to>
    <xdr:sp macro="" textlink="">
      <xdr:nvSpPr>
        <xdr:cNvPr id="513" name="フローチャート: 判断 512"/>
        <xdr:cNvSpPr/>
      </xdr:nvSpPr>
      <xdr:spPr>
        <a:xfrm>
          <a:off x="11645900" y="1036156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40294</xdr:rowOff>
    </xdr:from>
    <xdr:ext cx="405111" cy="259045"/>
    <xdr:sp macro="" textlink="">
      <xdr:nvSpPr>
        <xdr:cNvPr id="514" name="n_2aveValue【保健センター・保健所】&#10;有形固定資産減価償却率"/>
        <xdr:cNvSpPr txBox="1"/>
      </xdr:nvSpPr>
      <xdr:spPr>
        <a:xfrm>
          <a:off x="11532244" y="10447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5" name="テキスト ボックス 514"/>
        <xdr:cNvSpPr txBox="1"/>
      </xdr:nvSpPr>
      <xdr:spPr>
        <a:xfrm>
          <a:off x="129286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2242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1544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0820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01092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146776</xdr:rowOff>
    </xdr:from>
    <xdr:to>
      <xdr:col>81</xdr:col>
      <xdr:colOff>101600</xdr:colOff>
      <xdr:row>56</xdr:row>
      <xdr:rowOff>76926</xdr:rowOff>
    </xdr:to>
    <xdr:sp macro="" textlink="">
      <xdr:nvSpPr>
        <xdr:cNvPr id="520" name="楕円 519"/>
        <xdr:cNvSpPr/>
      </xdr:nvSpPr>
      <xdr:spPr>
        <a:xfrm>
          <a:off x="12344400" y="92336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65133</xdr:rowOff>
    </xdr:from>
    <xdr:to>
      <xdr:col>76</xdr:col>
      <xdr:colOff>165100</xdr:colOff>
      <xdr:row>55</xdr:row>
      <xdr:rowOff>166733</xdr:rowOff>
    </xdr:to>
    <xdr:sp macro="" textlink="">
      <xdr:nvSpPr>
        <xdr:cNvPr id="521" name="楕円 520"/>
        <xdr:cNvSpPr/>
      </xdr:nvSpPr>
      <xdr:spPr>
        <a:xfrm>
          <a:off x="11645900" y="915198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115933</xdr:rowOff>
    </xdr:from>
    <xdr:to>
      <xdr:col>81</xdr:col>
      <xdr:colOff>50800</xdr:colOff>
      <xdr:row>56</xdr:row>
      <xdr:rowOff>26126</xdr:rowOff>
    </xdr:to>
    <xdr:cxnSp macro="">
      <xdr:nvCxnSpPr>
        <xdr:cNvPr id="522" name="直線コネクタ 521"/>
        <xdr:cNvCxnSpPr/>
      </xdr:nvCxnSpPr>
      <xdr:spPr>
        <a:xfrm>
          <a:off x="11696700" y="9202783"/>
          <a:ext cx="69850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93453</xdr:rowOff>
    </xdr:from>
    <xdr:ext cx="405111" cy="259045"/>
    <xdr:sp macro="" textlink="">
      <xdr:nvSpPr>
        <xdr:cNvPr id="523" name="n_1mainValue【保健センター・保健所】&#10;有形固定資産減価償却率"/>
        <xdr:cNvSpPr txBox="1"/>
      </xdr:nvSpPr>
      <xdr:spPr>
        <a:xfrm>
          <a:off x="12218044" y="901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11810</xdr:rowOff>
    </xdr:from>
    <xdr:ext cx="405111" cy="259045"/>
    <xdr:sp macro="" textlink="">
      <xdr:nvSpPr>
        <xdr:cNvPr id="524" name="n_2mainValue【保健センター・保健所】&#10;有形固定資産減価償却率"/>
        <xdr:cNvSpPr txBox="1"/>
      </xdr:nvSpPr>
      <xdr:spPr>
        <a:xfrm>
          <a:off x="11532244" y="893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4630400" y="77152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4757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4757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55448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55448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164592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164592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4630400" y="88138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46304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4630400" y="11017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5" name="直線コネクタ 534"/>
        <xdr:cNvCxnSpPr/>
      </xdr:nvCxnSpPr>
      <xdr:spPr>
        <a:xfrm>
          <a:off x="14630400" y="105727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6" name="テキスト ボックス 535"/>
        <xdr:cNvSpPr txBox="1"/>
      </xdr:nvSpPr>
      <xdr:spPr>
        <a:xfrm>
          <a:off x="142775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7" name="直線コネクタ 536"/>
        <xdr:cNvCxnSpPr/>
      </xdr:nvCxnSpPr>
      <xdr:spPr>
        <a:xfrm>
          <a:off x="14630400" y="101346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8" name="テキスト ボックス 537"/>
        <xdr:cNvSpPr txBox="1"/>
      </xdr:nvSpPr>
      <xdr:spPr>
        <a:xfrm>
          <a:off x="142775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9" name="直線コネクタ 538"/>
        <xdr:cNvCxnSpPr/>
      </xdr:nvCxnSpPr>
      <xdr:spPr>
        <a:xfrm>
          <a:off x="14630400" y="96964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0" name="テキスト ボックス 539"/>
        <xdr:cNvSpPr txBox="1"/>
      </xdr:nvSpPr>
      <xdr:spPr>
        <a:xfrm>
          <a:off x="142775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1" name="直線コネクタ 540"/>
        <xdr:cNvCxnSpPr/>
      </xdr:nvCxnSpPr>
      <xdr:spPr>
        <a:xfrm>
          <a:off x="14630400" y="9251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2" name="テキスト ボックス 541"/>
        <xdr:cNvSpPr txBox="1"/>
      </xdr:nvSpPr>
      <xdr:spPr>
        <a:xfrm>
          <a:off x="142775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4630400" y="8813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42775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xdr:cNvSpPr/>
      </xdr:nvSpPr>
      <xdr:spPr>
        <a:xfrm>
          <a:off x="14630400" y="88138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62</xdr:row>
      <xdr:rowOff>22860</xdr:rowOff>
    </xdr:to>
    <xdr:cxnSp macro="">
      <xdr:nvCxnSpPr>
        <xdr:cNvPr id="546" name="直線コネクタ 545"/>
        <xdr:cNvCxnSpPr/>
      </xdr:nvCxnSpPr>
      <xdr:spPr>
        <a:xfrm flipV="1">
          <a:off x="17741264" y="9166860"/>
          <a:ext cx="0" cy="10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26687</xdr:rowOff>
    </xdr:from>
    <xdr:ext cx="469744" cy="259045"/>
    <xdr:sp macro="" textlink="">
      <xdr:nvSpPr>
        <xdr:cNvPr id="547" name="【保健センター・保健所】&#10;一人当たり面積最小値テキスト"/>
        <xdr:cNvSpPr txBox="1"/>
      </xdr:nvSpPr>
      <xdr:spPr>
        <a:xfrm>
          <a:off x="17780000"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22860</xdr:rowOff>
    </xdr:from>
    <xdr:to>
      <xdr:col>116</xdr:col>
      <xdr:colOff>152400</xdr:colOff>
      <xdr:row>62</xdr:row>
      <xdr:rowOff>22860</xdr:rowOff>
    </xdr:to>
    <xdr:cxnSp macro="">
      <xdr:nvCxnSpPr>
        <xdr:cNvPr id="548" name="直線コネクタ 547"/>
        <xdr:cNvCxnSpPr/>
      </xdr:nvCxnSpPr>
      <xdr:spPr>
        <a:xfrm>
          <a:off x="17678400" y="10265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49" name="【保健センター・保健所】&#10;一人当たり面積最大値テキスト"/>
        <xdr:cNvSpPr txBox="1"/>
      </xdr:nvSpPr>
      <xdr:spPr>
        <a:xfrm>
          <a:off x="17780000" y="894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50" name="直線コネクタ 549"/>
        <xdr:cNvCxnSpPr/>
      </xdr:nvCxnSpPr>
      <xdr:spPr>
        <a:xfrm>
          <a:off x="17678400" y="91668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19067</xdr:rowOff>
    </xdr:from>
    <xdr:ext cx="469744" cy="259045"/>
    <xdr:sp macro="" textlink="">
      <xdr:nvSpPr>
        <xdr:cNvPr id="551" name="【保健センター・保健所】&#10;一人当たり面積平均値テキスト"/>
        <xdr:cNvSpPr txBox="1"/>
      </xdr:nvSpPr>
      <xdr:spPr>
        <a:xfrm>
          <a:off x="17780000" y="960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552" name="フローチャート: 判断 551"/>
        <xdr:cNvSpPr/>
      </xdr:nvSpPr>
      <xdr:spPr>
        <a:xfrm>
          <a:off x="176911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553" name="フローチャート: 判断 552"/>
        <xdr:cNvSpPr/>
      </xdr:nvSpPr>
      <xdr:spPr>
        <a:xfrm>
          <a:off x="17043400" y="9560560"/>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56</xdr:row>
      <xdr:rowOff>90187</xdr:rowOff>
    </xdr:from>
    <xdr:ext cx="469744" cy="259045"/>
    <xdr:sp macro="" textlink="">
      <xdr:nvSpPr>
        <xdr:cNvPr id="554" name="n_1aveValue【保健センター・保健所】&#10;一人当たり面積"/>
        <xdr:cNvSpPr txBox="1"/>
      </xdr:nvSpPr>
      <xdr:spPr>
        <a:xfrm>
          <a:off x="16884727"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166370</xdr:rowOff>
    </xdr:from>
    <xdr:to>
      <xdr:col>107</xdr:col>
      <xdr:colOff>101600</xdr:colOff>
      <xdr:row>56</xdr:row>
      <xdr:rowOff>96520</xdr:rowOff>
    </xdr:to>
    <xdr:sp macro="" textlink="">
      <xdr:nvSpPr>
        <xdr:cNvPr id="555" name="フローチャート: 判断 554"/>
        <xdr:cNvSpPr/>
      </xdr:nvSpPr>
      <xdr:spPr>
        <a:xfrm>
          <a:off x="16306800" y="9253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54</xdr:row>
      <xdr:rowOff>113047</xdr:rowOff>
    </xdr:from>
    <xdr:ext cx="469744" cy="259045"/>
    <xdr:sp macro="" textlink="">
      <xdr:nvSpPr>
        <xdr:cNvPr id="556" name="n_2aveValue【保健センター・保健所】&#10;一人当たり面積"/>
        <xdr:cNvSpPr txBox="1"/>
      </xdr:nvSpPr>
      <xdr:spPr>
        <a:xfrm>
          <a:off x="16160827" y="903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7" name="テキスト ボックス 556"/>
        <xdr:cNvSpPr txBox="1"/>
      </xdr:nvSpPr>
      <xdr:spPr>
        <a:xfrm>
          <a:off x="17589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16916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162052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55067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4782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562" name="楕円 561"/>
        <xdr:cNvSpPr/>
      </xdr:nvSpPr>
      <xdr:spPr>
        <a:xfrm>
          <a:off x="17043400" y="1006729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154940</xdr:rowOff>
    </xdr:from>
    <xdr:to>
      <xdr:col>107</xdr:col>
      <xdr:colOff>101600</xdr:colOff>
      <xdr:row>61</xdr:row>
      <xdr:rowOff>85090</xdr:rowOff>
    </xdr:to>
    <xdr:sp macro="" textlink="">
      <xdr:nvSpPr>
        <xdr:cNvPr id="563" name="楕円 562"/>
        <xdr:cNvSpPr/>
      </xdr:nvSpPr>
      <xdr:spPr>
        <a:xfrm>
          <a:off x="1630680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564" name="直線コネクタ 563"/>
        <xdr:cNvCxnSpPr/>
      </xdr:nvCxnSpPr>
      <xdr:spPr>
        <a:xfrm>
          <a:off x="16357600" y="1011174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76217</xdr:rowOff>
    </xdr:from>
    <xdr:ext cx="469744" cy="259045"/>
    <xdr:sp macro="" textlink="">
      <xdr:nvSpPr>
        <xdr:cNvPr id="565" name="n_1mainValue【保健センター・保健所】&#10;一人当たり面積"/>
        <xdr:cNvSpPr txBox="1"/>
      </xdr:nvSpPr>
      <xdr:spPr>
        <a:xfrm>
          <a:off x="16884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76217</xdr:rowOff>
    </xdr:from>
    <xdr:ext cx="469744" cy="259045"/>
    <xdr:sp macro="" textlink="">
      <xdr:nvSpPr>
        <xdr:cNvPr id="566" name="n_2mainValue【保健センター・保健所】&#10;一人当たり面積"/>
        <xdr:cNvSpPr txBox="1"/>
      </xdr:nvSpPr>
      <xdr:spPr>
        <a:xfrm>
          <a:off x="161608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9969500" y="113855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0058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0058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08839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08839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17983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17983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9969500" y="124841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993140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9969500" y="146875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97067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8" name="直線コネクタ 577"/>
        <xdr:cNvCxnSpPr/>
      </xdr:nvCxnSpPr>
      <xdr:spPr>
        <a:xfrm>
          <a:off x="9969500" y="142430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9" name="テキスト ボックス 578"/>
        <xdr:cNvSpPr txBox="1"/>
      </xdr:nvSpPr>
      <xdr:spPr>
        <a:xfrm>
          <a:off x="964264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0" name="直線コネクタ 579"/>
        <xdr:cNvCxnSpPr/>
      </xdr:nvCxnSpPr>
      <xdr:spPr>
        <a:xfrm>
          <a:off x="9969500" y="138049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1" name="テキスト ボックス 580"/>
        <xdr:cNvSpPr txBox="1"/>
      </xdr:nvSpPr>
      <xdr:spPr>
        <a:xfrm>
          <a:off x="96426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2" name="直線コネクタ 581"/>
        <xdr:cNvCxnSpPr/>
      </xdr:nvCxnSpPr>
      <xdr:spPr>
        <a:xfrm>
          <a:off x="9969500" y="133667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3" name="テキスト ボックス 582"/>
        <xdr:cNvSpPr txBox="1"/>
      </xdr:nvSpPr>
      <xdr:spPr>
        <a:xfrm>
          <a:off x="964264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4" name="直線コネクタ 583"/>
        <xdr:cNvCxnSpPr/>
      </xdr:nvCxnSpPr>
      <xdr:spPr>
        <a:xfrm>
          <a:off x="9969500" y="129222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5" name="テキスト ボックス 584"/>
        <xdr:cNvSpPr txBox="1"/>
      </xdr:nvSpPr>
      <xdr:spPr>
        <a:xfrm>
          <a:off x="964264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xdr:cNvCxnSpPr/>
      </xdr:nvCxnSpPr>
      <xdr:spPr>
        <a:xfrm>
          <a:off x="9969500" y="124841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7" name="テキスト ボックス 586"/>
        <xdr:cNvSpPr txBox="1"/>
      </xdr:nvSpPr>
      <xdr:spPr>
        <a:xfrm>
          <a:off x="96039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xdr:cNvSpPr/>
      </xdr:nvSpPr>
      <xdr:spPr>
        <a:xfrm>
          <a:off x="9969500" y="124841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118111</xdr:rowOff>
    </xdr:from>
    <xdr:to>
      <xdr:col>85</xdr:col>
      <xdr:colOff>126364</xdr:colOff>
      <xdr:row>86</xdr:row>
      <xdr:rowOff>17526</xdr:rowOff>
    </xdr:to>
    <xdr:cxnSp macro="">
      <xdr:nvCxnSpPr>
        <xdr:cNvPr id="589" name="直線コネクタ 588"/>
        <xdr:cNvCxnSpPr/>
      </xdr:nvCxnSpPr>
      <xdr:spPr>
        <a:xfrm flipV="1">
          <a:off x="13080364" y="13332461"/>
          <a:ext cx="0" cy="8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21353</xdr:rowOff>
    </xdr:from>
    <xdr:ext cx="405111" cy="259045"/>
    <xdr:sp macro="" textlink="">
      <xdr:nvSpPr>
        <xdr:cNvPr id="590" name="【消防施設】&#10;有形固定資産減価償却率最小値テキスト"/>
        <xdr:cNvSpPr txBox="1"/>
      </xdr:nvSpPr>
      <xdr:spPr>
        <a:xfrm>
          <a:off x="13106400" y="1422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17526</xdr:rowOff>
    </xdr:from>
    <xdr:to>
      <xdr:col>86</xdr:col>
      <xdr:colOff>25400</xdr:colOff>
      <xdr:row>86</xdr:row>
      <xdr:rowOff>17526</xdr:rowOff>
    </xdr:to>
    <xdr:cxnSp macro="">
      <xdr:nvCxnSpPr>
        <xdr:cNvPr id="591" name="直線コネクタ 590"/>
        <xdr:cNvCxnSpPr/>
      </xdr:nvCxnSpPr>
      <xdr:spPr>
        <a:xfrm>
          <a:off x="12992100" y="14222476"/>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64788</xdr:rowOff>
    </xdr:from>
    <xdr:ext cx="405111" cy="259045"/>
    <xdr:sp macro="" textlink="">
      <xdr:nvSpPr>
        <xdr:cNvPr id="592" name="【消防施設】&#10;有形固定資産減価償却率最大値テキスト"/>
        <xdr:cNvSpPr txBox="1"/>
      </xdr:nvSpPr>
      <xdr:spPr>
        <a:xfrm>
          <a:off x="131064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118111</xdr:rowOff>
    </xdr:from>
    <xdr:to>
      <xdr:col>86</xdr:col>
      <xdr:colOff>25400</xdr:colOff>
      <xdr:row>80</xdr:row>
      <xdr:rowOff>118111</xdr:rowOff>
    </xdr:to>
    <xdr:cxnSp macro="">
      <xdr:nvCxnSpPr>
        <xdr:cNvPr id="593" name="直線コネクタ 592"/>
        <xdr:cNvCxnSpPr/>
      </xdr:nvCxnSpPr>
      <xdr:spPr>
        <a:xfrm>
          <a:off x="12992100" y="13332461"/>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94" name="【消防施設】&#10;有形固定資産減価償却率平均値テキスト"/>
        <xdr:cNvSpPr txBox="1"/>
      </xdr:nvSpPr>
      <xdr:spPr>
        <a:xfrm>
          <a:off x="131064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95" name="フローチャート: 判断 594"/>
        <xdr:cNvSpPr/>
      </xdr:nvSpPr>
      <xdr:spPr>
        <a:xfrm>
          <a:off x="13030200" y="1362328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596" name="フローチャート: 判断 595"/>
        <xdr:cNvSpPr/>
      </xdr:nvSpPr>
      <xdr:spPr>
        <a:xfrm>
          <a:off x="123444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91457</xdr:rowOff>
    </xdr:from>
    <xdr:ext cx="405111" cy="259045"/>
    <xdr:sp macro="" textlink="">
      <xdr:nvSpPr>
        <xdr:cNvPr id="597" name="n_1aveValue【消防施設】&#10;有形固定資産減価償却率"/>
        <xdr:cNvSpPr txBox="1"/>
      </xdr:nvSpPr>
      <xdr:spPr>
        <a:xfrm>
          <a:off x="1221804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94742</xdr:rowOff>
    </xdr:from>
    <xdr:to>
      <xdr:col>76</xdr:col>
      <xdr:colOff>165100</xdr:colOff>
      <xdr:row>82</xdr:row>
      <xdr:rowOff>24892</xdr:rowOff>
    </xdr:to>
    <xdr:sp macro="" textlink="">
      <xdr:nvSpPr>
        <xdr:cNvPr id="598" name="フローチャート: 判断 597"/>
        <xdr:cNvSpPr/>
      </xdr:nvSpPr>
      <xdr:spPr>
        <a:xfrm>
          <a:off x="11645900" y="1347419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16019</xdr:rowOff>
    </xdr:from>
    <xdr:ext cx="405111" cy="259045"/>
    <xdr:sp macro="" textlink="">
      <xdr:nvSpPr>
        <xdr:cNvPr id="599" name="n_2aveValue【消防施設】&#10;有形固定資産減価償却率"/>
        <xdr:cNvSpPr txBox="1"/>
      </xdr:nvSpPr>
      <xdr:spPr>
        <a:xfrm>
          <a:off x="11532244" y="1356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0" name="テキスト ボックス 599"/>
        <xdr:cNvSpPr txBox="1"/>
      </xdr:nvSpPr>
      <xdr:spPr>
        <a:xfrm>
          <a:off x="129286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2242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1544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0820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01092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65024</xdr:rowOff>
    </xdr:from>
    <xdr:to>
      <xdr:col>81</xdr:col>
      <xdr:colOff>101600</xdr:colOff>
      <xdr:row>81</xdr:row>
      <xdr:rowOff>166624</xdr:rowOff>
    </xdr:to>
    <xdr:sp macro="" textlink="">
      <xdr:nvSpPr>
        <xdr:cNvPr id="605" name="楕円 604"/>
        <xdr:cNvSpPr/>
      </xdr:nvSpPr>
      <xdr:spPr>
        <a:xfrm>
          <a:off x="123444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37592</xdr:rowOff>
    </xdr:from>
    <xdr:to>
      <xdr:col>76</xdr:col>
      <xdr:colOff>165100</xdr:colOff>
      <xdr:row>78</xdr:row>
      <xdr:rowOff>139192</xdr:rowOff>
    </xdr:to>
    <xdr:sp macro="" textlink="">
      <xdr:nvSpPr>
        <xdr:cNvPr id="606" name="楕円 605"/>
        <xdr:cNvSpPr/>
      </xdr:nvSpPr>
      <xdr:spPr>
        <a:xfrm>
          <a:off x="11645900" y="1292174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88392</xdr:rowOff>
    </xdr:from>
    <xdr:to>
      <xdr:col>81</xdr:col>
      <xdr:colOff>50800</xdr:colOff>
      <xdr:row>81</xdr:row>
      <xdr:rowOff>115824</xdr:rowOff>
    </xdr:to>
    <xdr:cxnSp macro="">
      <xdr:nvCxnSpPr>
        <xdr:cNvPr id="607" name="直線コネクタ 606"/>
        <xdr:cNvCxnSpPr/>
      </xdr:nvCxnSpPr>
      <xdr:spPr>
        <a:xfrm>
          <a:off x="11696700" y="12972542"/>
          <a:ext cx="698500" cy="5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11701</xdr:rowOff>
    </xdr:from>
    <xdr:ext cx="405111" cy="259045"/>
    <xdr:sp macro="" textlink="">
      <xdr:nvSpPr>
        <xdr:cNvPr id="608" name="n_1mainValue【消防施設】&#10;有形固定資産減価償却率"/>
        <xdr:cNvSpPr txBox="1"/>
      </xdr:nvSpPr>
      <xdr:spPr>
        <a:xfrm>
          <a:off x="12218044" y="1322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155719</xdr:rowOff>
    </xdr:from>
    <xdr:ext cx="405111" cy="259045"/>
    <xdr:sp macro="" textlink="">
      <xdr:nvSpPr>
        <xdr:cNvPr id="609" name="n_2mainValue【消防施設】&#10;有形固定資産減価償却率"/>
        <xdr:cNvSpPr txBox="1"/>
      </xdr:nvSpPr>
      <xdr:spPr>
        <a:xfrm>
          <a:off x="11532244" y="1270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xdr:cNvSpPr/>
      </xdr:nvSpPr>
      <xdr:spPr>
        <a:xfrm>
          <a:off x="14630400" y="113855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xdr:cNvSpPr/>
      </xdr:nvSpPr>
      <xdr:spPr>
        <a:xfrm>
          <a:off x="14757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xdr:cNvSpPr/>
      </xdr:nvSpPr>
      <xdr:spPr>
        <a:xfrm>
          <a:off x="14757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xdr:cNvSpPr/>
      </xdr:nvSpPr>
      <xdr:spPr>
        <a:xfrm>
          <a:off x="155448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xdr:cNvSpPr/>
      </xdr:nvSpPr>
      <xdr:spPr>
        <a:xfrm>
          <a:off x="155448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xdr:cNvSpPr/>
      </xdr:nvSpPr>
      <xdr:spPr>
        <a:xfrm>
          <a:off x="164592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xdr:cNvSpPr/>
      </xdr:nvSpPr>
      <xdr:spPr>
        <a:xfrm>
          <a:off x="164592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4630400" y="124841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xdr:cNvSpPr txBox="1"/>
      </xdr:nvSpPr>
      <xdr:spPr>
        <a:xfrm>
          <a:off x="146304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xdr:cNvCxnSpPr/>
      </xdr:nvCxnSpPr>
      <xdr:spPr>
        <a:xfrm>
          <a:off x="14630400" y="146875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0" name="テキスト ボックス 619"/>
        <xdr:cNvSpPr txBox="1"/>
      </xdr:nvSpPr>
      <xdr:spPr>
        <a:xfrm>
          <a:off x="142775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4630400" y="14319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42775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4630400" y="13950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42775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4630400" y="135826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42775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4630400" y="132143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42775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4630400" y="128524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42775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4630400" y="12484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42775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4630400" y="124841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83</xdr:row>
      <xdr:rowOff>146050</xdr:rowOff>
    </xdr:to>
    <xdr:cxnSp macro="">
      <xdr:nvCxnSpPr>
        <xdr:cNvPr id="634" name="直線コネクタ 633"/>
        <xdr:cNvCxnSpPr/>
      </xdr:nvCxnSpPr>
      <xdr:spPr>
        <a:xfrm flipV="1">
          <a:off x="17741264" y="12909550"/>
          <a:ext cx="0" cy="94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635" name="【消防施設】&#10;一人当たり面積最小値テキスト"/>
        <xdr:cNvSpPr txBox="1"/>
      </xdr:nvSpPr>
      <xdr:spPr>
        <a:xfrm>
          <a:off x="177800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146050</xdr:rowOff>
    </xdr:from>
    <xdr:to>
      <xdr:col>116</xdr:col>
      <xdr:colOff>152400</xdr:colOff>
      <xdr:row>83</xdr:row>
      <xdr:rowOff>146050</xdr:rowOff>
    </xdr:to>
    <xdr:cxnSp macro="">
      <xdr:nvCxnSpPr>
        <xdr:cNvPr id="636" name="直線コネクタ 635"/>
        <xdr:cNvCxnSpPr/>
      </xdr:nvCxnSpPr>
      <xdr:spPr>
        <a:xfrm>
          <a:off x="17678400" y="13855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637" name="【消防施設】&#10;一人当たり面積最大値テキスト"/>
        <xdr:cNvSpPr txBox="1"/>
      </xdr:nvSpPr>
      <xdr:spPr>
        <a:xfrm>
          <a:off x="17780000" y="126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638" name="直線コネクタ 637"/>
        <xdr:cNvCxnSpPr/>
      </xdr:nvCxnSpPr>
      <xdr:spPr>
        <a:xfrm>
          <a:off x="17678400" y="12909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29227</xdr:rowOff>
    </xdr:from>
    <xdr:ext cx="469744" cy="259045"/>
    <xdr:sp macro="" textlink="">
      <xdr:nvSpPr>
        <xdr:cNvPr id="639" name="【消防施設】&#10;一人当たり面積平均値テキスト"/>
        <xdr:cNvSpPr txBox="1"/>
      </xdr:nvSpPr>
      <xdr:spPr>
        <a:xfrm>
          <a:off x="17780000" y="13243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50800</xdr:rowOff>
    </xdr:from>
    <xdr:to>
      <xdr:col>116</xdr:col>
      <xdr:colOff>114300</xdr:colOff>
      <xdr:row>80</xdr:row>
      <xdr:rowOff>152400</xdr:rowOff>
    </xdr:to>
    <xdr:sp macro="" textlink="">
      <xdr:nvSpPr>
        <xdr:cNvPr id="640" name="フローチャート: 判断 639"/>
        <xdr:cNvSpPr/>
      </xdr:nvSpPr>
      <xdr:spPr>
        <a:xfrm>
          <a:off x="176911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641" name="フローチャート: 判断 640"/>
        <xdr:cNvSpPr/>
      </xdr:nvSpPr>
      <xdr:spPr>
        <a:xfrm>
          <a:off x="17043400" y="13462000"/>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29227</xdr:rowOff>
    </xdr:from>
    <xdr:ext cx="469744" cy="259045"/>
    <xdr:sp macro="" textlink="">
      <xdr:nvSpPr>
        <xdr:cNvPr id="642" name="n_1aveValue【消防施設】&#10;一人当たり面積"/>
        <xdr:cNvSpPr txBox="1"/>
      </xdr:nvSpPr>
      <xdr:spPr>
        <a:xfrm>
          <a:off x="168847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101600</xdr:rowOff>
    </xdr:from>
    <xdr:to>
      <xdr:col>107</xdr:col>
      <xdr:colOff>101600</xdr:colOff>
      <xdr:row>83</xdr:row>
      <xdr:rowOff>31750</xdr:rowOff>
    </xdr:to>
    <xdr:sp macro="" textlink="">
      <xdr:nvSpPr>
        <xdr:cNvPr id="643" name="フローチャート: 判断 642"/>
        <xdr:cNvSpPr/>
      </xdr:nvSpPr>
      <xdr:spPr>
        <a:xfrm>
          <a:off x="1630680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48277</xdr:rowOff>
    </xdr:from>
    <xdr:ext cx="469744" cy="259045"/>
    <xdr:sp macro="" textlink="">
      <xdr:nvSpPr>
        <xdr:cNvPr id="644" name="n_2aveValue【消防施設】&#10;一人当たり面積"/>
        <xdr:cNvSpPr txBox="1"/>
      </xdr:nvSpPr>
      <xdr:spPr>
        <a:xfrm>
          <a:off x="161608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xdr:cNvSpPr txBox="1"/>
      </xdr:nvSpPr>
      <xdr:spPr>
        <a:xfrm>
          <a:off x="17589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16916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162052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55067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4782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139700</xdr:rowOff>
    </xdr:from>
    <xdr:to>
      <xdr:col>112</xdr:col>
      <xdr:colOff>38100</xdr:colOff>
      <xdr:row>87</xdr:row>
      <xdr:rowOff>69850</xdr:rowOff>
    </xdr:to>
    <xdr:sp macro="" textlink="">
      <xdr:nvSpPr>
        <xdr:cNvPr id="650" name="楕円 649"/>
        <xdr:cNvSpPr/>
      </xdr:nvSpPr>
      <xdr:spPr>
        <a:xfrm>
          <a:off x="17043400" y="1434465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1" name="楕円 650"/>
        <xdr:cNvSpPr/>
      </xdr:nvSpPr>
      <xdr:spPr>
        <a:xfrm>
          <a:off x="163068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87</xdr:row>
      <xdr:rowOff>19050</xdr:rowOff>
    </xdr:to>
    <xdr:cxnSp macro="">
      <xdr:nvCxnSpPr>
        <xdr:cNvPr id="652" name="直線コネクタ 651"/>
        <xdr:cNvCxnSpPr/>
      </xdr:nvCxnSpPr>
      <xdr:spPr>
        <a:xfrm>
          <a:off x="16357600" y="13950950"/>
          <a:ext cx="711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87</xdr:row>
      <xdr:rowOff>60977</xdr:rowOff>
    </xdr:from>
    <xdr:ext cx="469744" cy="259045"/>
    <xdr:sp macro="" textlink="">
      <xdr:nvSpPr>
        <xdr:cNvPr id="653" name="n_1mainValue【消防施設】&#10;一人当たり面積"/>
        <xdr:cNvSpPr txBox="1"/>
      </xdr:nvSpPr>
      <xdr:spPr>
        <a:xfrm>
          <a:off x="16884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54" name="n_2mainValue【消防施設】&#10;一人当たり面積"/>
        <xdr:cNvSpPr txBox="1"/>
      </xdr:nvSpPr>
      <xdr:spPr>
        <a:xfrm>
          <a:off x="161608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9969500" y="150495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0058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0058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08839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08839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17983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17983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9969500" y="161925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993140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9969500" y="184785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5" name="テキスト ボックス 664"/>
        <xdr:cNvSpPr txBox="1"/>
      </xdr:nvSpPr>
      <xdr:spPr>
        <a:xfrm>
          <a:off x="97067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6" name="直線コネクタ 665"/>
        <xdr:cNvCxnSpPr/>
      </xdr:nvCxnSpPr>
      <xdr:spPr>
        <a:xfrm>
          <a:off x="9969500" y="180213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7" name="テキスト ボックス 666"/>
        <xdr:cNvSpPr txBox="1"/>
      </xdr:nvSpPr>
      <xdr:spPr>
        <a:xfrm>
          <a:off x="964264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8" name="直線コネクタ 667"/>
        <xdr:cNvCxnSpPr/>
      </xdr:nvCxnSpPr>
      <xdr:spPr>
        <a:xfrm>
          <a:off x="9969500" y="175641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9" name="テキスト ボックス 668"/>
        <xdr:cNvSpPr txBox="1"/>
      </xdr:nvSpPr>
      <xdr:spPr>
        <a:xfrm>
          <a:off x="964264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0" name="直線コネクタ 669"/>
        <xdr:cNvCxnSpPr/>
      </xdr:nvCxnSpPr>
      <xdr:spPr>
        <a:xfrm>
          <a:off x="9969500" y="171069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1" name="テキスト ボックス 670"/>
        <xdr:cNvSpPr txBox="1"/>
      </xdr:nvSpPr>
      <xdr:spPr>
        <a:xfrm>
          <a:off x="964264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2" name="直線コネクタ 671"/>
        <xdr:cNvCxnSpPr/>
      </xdr:nvCxnSpPr>
      <xdr:spPr>
        <a:xfrm>
          <a:off x="9969500" y="166497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3" name="テキスト ボックス 672"/>
        <xdr:cNvSpPr txBox="1"/>
      </xdr:nvSpPr>
      <xdr:spPr>
        <a:xfrm>
          <a:off x="964264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9969500" y="161925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96039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9969500" y="161925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76200</xdr:rowOff>
    </xdr:from>
    <xdr:to>
      <xdr:col>85</xdr:col>
      <xdr:colOff>126364</xdr:colOff>
      <xdr:row>107</xdr:row>
      <xdr:rowOff>28194</xdr:rowOff>
    </xdr:to>
    <xdr:cxnSp macro="">
      <xdr:nvCxnSpPr>
        <xdr:cNvPr id="677" name="直線コネクタ 676"/>
        <xdr:cNvCxnSpPr/>
      </xdr:nvCxnSpPr>
      <xdr:spPr>
        <a:xfrm flipV="1">
          <a:off x="13080364" y="16992600"/>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32021</xdr:rowOff>
    </xdr:from>
    <xdr:ext cx="405111" cy="259045"/>
    <xdr:sp macro="" textlink="">
      <xdr:nvSpPr>
        <xdr:cNvPr id="678" name="【庁舎】&#10;有形固定資産減価償却率最小値テキスト"/>
        <xdr:cNvSpPr txBox="1"/>
      </xdr:nvSpPr>
      <xdr:spPr>
        <a:xfrm>
          <a:off x="13106400" y="178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28194</xdr:rowOff>
    </xdr:from>
    <xdr:to>
      <xdr:col>86</xdr:col>
      <xdr:colOff>25400</xdr:colOff>
      <xdr:row>107</xdr:row>
      <xdr:rowOff>28194</xdr:rowOff>
    </xdr:to>
    <xdr:cxnSp macro="">
      <xdr:nvCxnSpPr>
        <xdr:cNvPr id="679" name="直線コネクタ 678"/>
        <xdr:cNvCxnSpPr/>
      </xdr:nvCxnSpPr>
      <xdr:spPr>
        <a:xfrm>
          <a:off x="12992100" y="17801844"/>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22877</xdr:rowOff>
    </xdr:from>
    <xdr:ext cx="405111" cy="259045"/>
    <xdr:sp macro="" textlink="">
      <xdr:nvSpPr>
        <xdr:cNvPr id="680" name="【庁舎】&#10;有形固定資産減価償却率最大値テキスト"/>
        <xdr:cNvSpPr txBox="1"/>
      </xdr:nvSpPr>
      <xdr:spPr>
        <a:xfrm>
          <a:off x="13106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76200</xdr:rowOff>
    </xdr:from>
    <xdr:to>
      <xdr:col>86</xdr:col>
      <xdr:colOff>25400</xdr:colOff>
      <xdr:row>102</xdr:row>
      <xdr:rowOff>76200</xdr:rowOff>
    </xdr:to>
    <xdr:cxnSp macro="">
      <xdr:nvCxnSpPr>
        <xdr:cNvPr id="681" name="直線コネクタ 680"/>
        <xdr:cNvCxnSpPr/>
      </xdr:nvCxnSpPr>
      <xdr:spPr>
        <a:xfrm>
          <a:off x="12992100" y="1699260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682" name="【庁舎】&#10;有形固定資産減価償却率平均値テキスト"/>
        <xdr:cNvSpPr txBox="1"/>
      </xdr:nvSpPr>
      <xdr:spPr>
        <a:xfrm>
          <a:off x="13106400" y="1724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683" name="フローチャート: 判断 682"/>
        <xdr:cNvSpPr/>
      </xdr:nvSpPr>
      <xdr:spPr>
        <a:xfrm>
          <a:off x="13030200" y="1727098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167132</xdr:rowOff>
    </xdr:from>
    <xdr:to>
      <xdr:col>81</xdr:col>
      <xdr:colOff>101600</xdr:colOff>
      <xdr:row>105</xdr:row>
      <xdr:rowOff>97282</xdr:rowOff>
    </xdr:to>
    <xdr:sp macro="" textlink="">
      <xdr:nvSpPr>
        <xdr:cNvPr id="684" name="フローチャート: 判断 683"/>
        <xdr:cNvSpPr/>
      </xdr:nvSpPr>
      <xdr:spPr>
        <a:xfrm>
          <a:off x="12344400" y="1742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88409</xdr:rowOff>
    </xdr:from>
    <xdr:ext cx="405111" cy="259045"/>
    <xdr:sp macro="" textlink="">
      <xdr:nvSpPr>
        <xdr:cNvPr id="685" name="n_1aveValue【庁舎】&#10;有形固定資産減価償却率"/>
        <xdr:cNvSpPr txBox="1"/>
      </xdr:nvSpPr>
      <xdr:spPr>
        <a:xfrm>
          <a:off x="12218044" y="1751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91694</xdr:rowOff>
    </xdr:from>
    <xdr:to>
      <xdr:col>76</xdr:col>
      <xdr:colOff>165100</xdr:colOff>
      <xdr:row>104</xdr:row>
      <xdr:rowOff>21844</xdr:rowOff>
    </xdr:to>
    <xdr:sp macro="" textlink="">
      <xdr:nvSpPr>
        <xdr:cNvPr id="686" name="フローチャート: 判断 685"/>
        <xdr:cNvSpPr/>
      </xdr:nvSpPr>
      <xdr:spPr>
        <a:xfrm>
          <a:off x="11645900" y="1717954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12971</xdr:rowOff>
    </xdr:from>
    <xdr:ext cx="405111" cy="259045"/>
    <xdr:sp macro="" textlink="">
      <xdr:nvSpPr>
        <xdr:cNvPr id="687" name="n_2aveValue【庁舎】&#10;有形固定資産減価償却率"/>
        <xdr:cNvSpPr txBox="1"/>
      </xdr:nvSpPr>
      <xdr:spPr>
        <a:xfrm>
          <a:off x="11532244" y="17272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8" name="テキスト ボックス 687"/>
        <xdr:cNvSpPr txBox="1"/>
      </xdr:nvSpPr>
      <xdr:spPr>
        <a:xfrm>
          <a:off x="129286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2242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1544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08204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01092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75692</xdr:rowOff>
    </xdr:from>
    <xdr:to>
      <xdr:col>81</xdr:col>
      <xdr:colOff>101600</xdr:colOff>
      <xdr:row>100</xdr:row>
      <xdr:rowOff>5842</xdr:rowOff>
    </xdr:to>
    <xdr:sp macro="" textlink="">
      <xdr:nvSpPr>
        <xdr:cNvPr id="693" name="楕円 692"/>
        <xdr:cNvSpPr/>
      </xdr:nvSpPr>
      <xdr:spPr>
        <a:xfrm>
          <a:off x="12344400" y="164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59689</xdr:rowOff>
    </xdr:from>
    <xdr:to>
      <xdr:col>76</xdr:col>
      <xdr:colOff>165100</xdr:colOff>
      <xdr:row>99</xdr:row>
      <xdr:rowOff>161289</xdr:rowOff>
    </xdr:to>
    <xdr:sp macro="" textlink="">
      <xdr:nvSpPr>
        <xdr:cNvPr id="694" name="楕円 693"/>
        <xdr:cNvSpPr/>
      </xdr:nvSpPr>
      <xdr:spPr>
        <a:xfrm>
          <a:off x="11645900" y="1646173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110489</xdr:rowOff>
    </xdr:from>
    <xdr:to>
      <xdr:col>81</xdr:col>
      <xdr:colOff>50800</xdr:colOff>
      <xdr:row>99</xdr:row>
      <xdr:rowOff>126492</xdr:rowOff>
    </xdr:to>
    <xdr:cxnSp macro="">
      <xdr:nvCxnSpPr>
        <xdr:cNvPr id="695" name="直線コネクタ 694"/>
        <xdr:cNvCxnSpPr/>
      </xdr:nvCxnSpPr>
      <xdr:spPr>
        <a:xfrm>
          <a:off x="11696700" y="16512539"/>
          <a:ext cx="6985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22369</xdr:rowOff>
    </xdr:from>
    <xdr:ext cx="405111" cy="259045"/>
    <xdr:sp macro="" textlink="">
      <xdr:nvSpPr>
        <xdr:cNvPr id="696" name="n_1mainValue【庁舎】&#10;有形固定資産減価償却率"/>
        <xdr:cNvSpPr txBox="1"/>
      </xdr:nvSpPr>
      <xdr:spPr>
        <a:xfrm>
          <a:off x="12218044" y="162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6366</xdr:rowOff>
    </xdr:from>
    <xdr:ext cx="405111" cy="259045"/>
    <xdr:sp macro="" textlink="">
      <xdr:nvSpPr>
        <xdr:cNvPr id="697" name="n_2mainValue【庁舎】&#10;有形固定資産減価償却率"/>
        <xdr:cNvSpPr txBox="1"/>
      </xdr:nvSpPr>
      <xdr:spPr>
        <a:xfrm>
          <a:off x="11532244" y="1623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4630400" y="150495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4757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4757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55448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55448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164592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164592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4630400" y="161925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46304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4630400" y="18478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xdr:cNvSpPr txBox="1"/>
      </xdr:nvSpPr>
      <xdr:spPr>
        <a:xfrm>
          <a:off x="142775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4630400" y="180213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42775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4630400" y="17564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42775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4630400" y="171069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42775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4630400" y="166497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42775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4630400" y="16192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42775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4630400" y="161925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107</xdr:row>
      <xdr:rowOff>32765</xdr:rowOff>
    </xdr:to>
    <xdr:cxnSp macro="">
      <xdr:nvCxnSpPr>
        <xdr:cNvPr id="720" name="直線コネクタ 719"/>
        <xdr:cNvCxnSpPr/>
      </xdr:nvCxnSpPr>
      <xdr:spPr>
        <a:xfrm flipV="1">
          <a:off x="17741264" y="16658844"/>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21" name="【庁舎】&#10;一人当たり面積最小値テキスト"/>
        <xdr:cNvSpPr txBox="1"/>
      </xdr:nvSpPr>
      <xdr:spPr>
        <a:xfrm>
          <a:off x="17780000" y="1781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22" name="直線コネクタ 721"/>
        <xdr:cNvCxnSpPr/>
      </xdr:nvCxnSpPr>
      <xdr:spPr>
        <a:xfrm>
          <a:off x="17678400" y="178064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23" name="【庁舎】&#10;一人当たり面積最大値テキスト"/>
        <xdr:cNvSpPr txBox="1"/>
      </xdr:nvSpPr>
      <xdr:spPr>
        <a:xfrm>
          <a:off x="17780000" y="1643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24" name="直線コネクタ 723"/>
        <xdr:cNvCxnSpPr/>
      </xdr:nvCxnSpPr>
      <xdr:spPr>
        <a:xfrm>
          <a:off x="17678400" y="166588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88409</xdr:rowOff>
    </xdr:from>
    <xdr:ext cx="469744" cy="259045"/>
    <xdr:sp macro="" textlink="">
      <xdr:nvSpPr>
        <xdr:cNvPr id="725" name="【庁舎】&#10;一人当たり面積平均値テキスト"/>
        <xdr:cNvSpPr txBox="1"/>
      </xdr:nvSpPr>
      <xdr:spPr>
        <a:xfrm>
          <a:off x="17780000" y="17176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726" name="フローチャート: 判断 725"/>
        <xdr:cNvSpPr/>
      </xdr:nvSpPr>
      <xdr:spPr>
        <a:xfrm>
          <a:off x="17691100" y="1719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29972</xdr:rowOff>
    </xdr:from>
    <xdr:to>
      <xdr:col>112</xdr:col>
      <xdr:colOff>38100</xdr:colOff>
      <xdr:row>104</xdr:row>
      <xdr:rowOff>131572</xdr:rowOff>
    </xdr:to>
    <xdr:sp macro="" textlink="">
      <xdr:nvSpPr>
        <xdr:cNvPr id="727" name="フローチャート: 判断 726"/>
        <xdr:cNvSpPr/>
      </xdr:nvSpPr>
      <xdr:spPr>
        <a:xfrm>
          <a:off x="17043400" y="17289272"/>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148099</xdr:rowOff>
    </xdr:from>
    <xdr:ext cx="469744" cy="259045"/>
    <xdr:sp macro="" textlink="">
      <xdr:nvSpPr>
        <xdr:cNvPr id="728" name="n_1aveValue【庁舎】&#10;一人当たり面積"/>
        <xdr:cNvSpPr txBox="1"/>
      </xdr:nvSpPr>
      <xdr:spPr>
        <a:xfrm>
          <a:off x="16884727" y="170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25400</xdr:rowOff>
    </xdr:from>
    <xdr:to>
      <xdr:col>107</xdr:col>
      <xdr:colOff>101600</xdr:colOff>
      <xdr:row>104</xdr:row>
      <xdr:rowOff>127000</xdr:rowOff>
    </xdr:to>
    <xdr:sp macro="" textlink="">
      <xdr:nvSpPr>
        <xdr:cNvPr id="729" name="フローチャート: 判断 728"/>
        <xdr:cNvSpPr/>
      </xdr:nvSpPr>
      <xdr:spPr>
        <a:xfrm>
          <a:off x="1630680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143527</xdr:rowOff>
    </xdr:from>
    <xdr:ext cx="469744" cy="259045"/>
    <xdr:sp macro="" textlink="">
      <xdr:nvSpPr>
        <xdr:cNvPr id="730" name="n_2aveValue【庁舎】&#10;一人当たり面積"/>
        <xdr:cNvSpPr txBox="1"/>
      </xdr:nvSpPr>
      <xdr:spPr>
        <a:xfrm>
          <a:off x="161608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1" name="テキスト ボックス 730"/>
        <xdr:cNvSpPr txBox="1"/>
      </xdr:nvSpPr>
      <xdr:spPr>
        <a:xfrm>
          <a:off x="17589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169164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162052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55067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4782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736" name="楕円 735"/>
        <xdr:cNvSpPr/>
      </xdr:nvSpPr>
      <xdr:spPr>
        <a:xfrm>
          <a:off x="17043400" y="1801622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71120</xdr:rowOff>
    </xdr:from>
    <xdr:to>
      <xdr:col>107</xdr:col>
      <xdr:colOff>101600</xdr:colOff>
      <xdr:row>109</xdr:row>
      <xdr:rowOff>1270</xdr:rowOff>
    </xdr:to>
    <xdr:sp macro="" textlink="">
      <xdr:nvSpPr>
        <xdr:cNvPr id="737" name="楕円 736"/>
        <xdr:cNvSpPr/>
      </xdr:nvSpPr>
      <xdr:spPr>
        <a:xfrm>
          <a:off x="163068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121920</xdr:rowOff>
    </xdr:to>
    <xdr:cxnSp macro="">
      <xdr:nvCxnSpPr>
        <xdr:cNvPr id="738" name="直線コネクタ 737"/>
        <xdr:cNvCxnSpPr/>
      </xdr:nvCxnSpPr>
      <xdr:spPr>
        <a:xfrm>
          <a:off x="16357600" y="1806702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163847</xdr:rowOff>
    </xdr:from>
    <xdr:ext cx="469744" cy="259045"/>
    <xdr:sp macro="" textlink="">
      <xdr:nvSpPr>
        <xdr:cNvPr id="739" name="n_1mainValue【庁舎】&#10;一人当たり面積"/>
        <xdr:cNvSpPr txBox="1"/>
      </xdr:nvSpPr>
      <xdr:spPr>
        <a:xfrm>
          <a:off x="16884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740" name="n_2mainValue【庁舎】&#10;一人当たり面積"/>
        <xdr:cNvSpPr txBox="1"/>
      </xdr:nvSpPr>
      <xdr:spPr>
        <a:xfrm>
          <a:off x="161608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609600" y="18859500"/>
          <a:ext cx="1783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609600" y="18923000"/>
          <a:ext cx="3086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685800" y="19177000"/>
          <a:ext cx="176657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現在、財務書類を分析中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N&#65289;&#36001;&#25919;&#20418;/&#65299;%20&#36001;&#25919;&#29366;&#27841;&#31561;/&#36001;&#25919;&#29366;&#27841;&#36039;&#26009;&#38598;/H29&#27770;&#31639;/2&#22238;&#30446;/&#12304;&#36001;&#25919;&#29366;&#27841;&#36039;&#26009;&#38598;&#12305;_092096_&#30495;&#23713;&#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row r="50">
          <cell r="BP50" t="str">
            <v>H25</v>
          </cell>
          <cell r="BX50" t="str">
            <v>H26</v>
          </cell>
          <cell r="CF50" t="str">
            <v>H27</v>
          </cell>
          <cell r="CN50" t="str">
            <v>H28</v>
          </cell>
          <cell r="CV50" t="str">
            <v>H29</v>
          </cell>
        </row>
        <row r="51">
          <cell r="AN51" t="str">
            <v>当該団体値</v>
          </cell>
        </row>
        <row r="53">
          <cell r="CF53">
            <v>63.4</v>
          </cell>
          <cell r="CN53">
            <v>62.1</v>
          </cell>
        </row>
        <row r="55">
          <cell r="AN55" t="str">
            <v>類似団体内平均値</v>
          </cell>
          <cell r="CF55">
            <v>35.700000000000003</v>
          </cell>
          <cell r="CN55">
            <v>33.9</v>
          </cell>
        </row>
        <row r="57">
          <cell r="CF57">
            <v>57</v>
          </cell>
          <cell r="CN57">
            <v>55.4</v>
          </cell>
        </row>
        <row r="72">
          <cell r="BP72" t="str">
            <v>H25</v>
          </cell>
          <cell r="BX72" t="str">
            <v>H26</v>
          </cell>
          <cell r="CF72" t="str">
            <v>H27</v>
          </cell>
          <cell r="CN72" t="str">
            <v>H28</v>
          </cell>
          <cell r="CV72" t="str">
            <v>H29</v>
          </cell>
        </row>
        <row r="73">
          <cell r="AN73" t="str">
            <v>当該団体値</v>
          </cell>
          <cell r="BP73">
            <v>10.1</v>
          </cell>
          <cell r="BX73">
            <v>3.5</v>
          </cell>
        </row>
        <row r="75">
          <cell r="BP75">
            <v>7.1</v>
          </cell>
          <cell r="BX75">
            <v>5.9</v>
          </cell>
          <cell r="CF75">
            <v>5.3</v>
          </cell>
          <cell r="CN75">
            <v>5.0999999999999996</v>
          </cell>
          <cell r="CV75">
            <v>5.2</v>
          </cell>
        </row>
        <row r="77">
          <cell r="AN77" t="str">
            <v>類似団体内平均値</v>
          </cell>
          <cell r="BP77">
            <v>41.3</v>
          </cell>
          <cell r="BX77">
            <v>33</v>
          </cell>
          <cell r="CF77">
            <v>35.700000000000003</v>
          </cell>
          <cell r="CN77">
            <v>33.9</v>
          </cell>
          <cell r="CV77">
            <v>32.299999999999997</v>
          </cell>
        </row>
        <row r="79">
          <cell r="BP79">
            <v>9.6</v>
          </cell>
          <cell r="BX79">
            <v>8.5</v>
          </cell>
          <cell r="CF79">
            <v>8</v>
          </cell>
          <cell r="CN79">
            <v>7.4</v>
          </cell>
          <cell r="CV79">
            <v>7</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9765625" style="167" customWidth="1"/>
    <col min="12" max="12" width="2.296875" style="167" customWidth="1"/>
    <col min="13" max="17" width="2.3984375" style="167" customWidth="1"/>
    <col min="18" max="119" width="2.09765625" style="167" customWidth="1"/>
    <col min="120" max="16384" width="0" style="167" hidden="1"/>
  </cols>
  <sheetData>
    <row r="1" spans="1:119" ht="33" customHeight="1" x14ac:dyDescent="0.2">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2">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33863611</v>
      </c>
      <c r="BO4" s="372"/>
      <c r="BP4" s="372"/>
      <c r="BQ4" s="372"/>
      <c r="BR4" s="372"/>
      <c r="BS4" s="372"/>
      <c r="BT4" s="372"/>
      <c r="BU4" s="373"/>
      <c r="BV4" s="371">
        <v>36143588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9.1</v>
      </c>
      <c r="CU4" s="378"/>
      <c r="CV4" s="378"/>
      <c r="CW4" s="378"/>
      <c r="CX4" s="378"/>
      <c r="CY4" s="378"/>
      <c r="CZ4" s="378"/>
      <c r="DA4" s="379"/>
      <c r="DB4" s="377">
        <v>8.1</v>
      </c>
      <c r="DC4" s="378"/>
      <c r="DD4" s="378"/>
      <c r="DE4" s="378"/>
      <c r="DF4" s="378"/>
      <c r="DG4" s="378"/>
      <c r="DH4" s="378"/>
      <c r="DI4" s="379"/>
      <c r="DJ4" s="165"/>
      <c r="DK4" s="165"/>
      <c r="DL4" s="165"/>
      <c r="DM4" s="165"/>
      <c r="DN4" s="165"/>
      <c r="DO4" s="165"/>
    </row>
    <row r="5" spans="1:119" ht="18.75" customHeight="1" x14ac:dyDescent="0.2">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31883357</v>
      </c>
      <c r="BO5" s="409"/>
      <c r="BP5" s="409"/>
      <c r="BQ5" s="409"/>
      <c r="BR5" s="409"/>
      <c r="BS5" s="409"/>
      <c r="BT5" s="409"/>
      <c r="BU5" s="410"/>
      <c r="BV5" s="408">
        <v>34397248</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89.1</v>
      </c>
      <c r="CU5" s="406"/>
      <c r="CV5" s="406"/>
      <c r="CW5" s="406"/>
      <c r="CX5" s="406"/>
      <c r="CY5" s="406"/>
      <c r="CZ5" s="406"/>
      <c r="DA5" s="407"/>
      <c r="DB5" s="405">
        <v>88.9</v>
      </c>
      <c r="DC5" s="406"/>
      <c r="DD5" s="406"/>
      <c r="DE5" s="406"/>
      <c r="DF5" s="406"/>
      <c r="DG5" s="406"/>
      <c r="DH5" s="406"/>
      <c r="DI5" s="407"/>
      <c r="DJ5" s="165"/>
      <c r="DK5" s="165"/>
      <c r="DL5" s="165"/>
      <c r="DM5" s="165"/>
      <c r="DN5" s="165"/>
      <c r="DO5" s="165"/>
    </row>
    <row r="6" spans="1:119" ht="18.75" customHeight="1" x14ac:dyDescent="0.2">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1980254</v>
      </c>
      <c r="BO6" s="409"/>
      <c r="BP6" s="409"/>
      <c r="BQ6" s="409"/>
      <c r="BR6" s="409"/>
      <c r="BS6" s="409"/>
      <c r="BT6" s="409"/>
      <c r="BU6" s="410"/>
      <c r="BV6" s="408">
        <v>1746340</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94.3</v>
      </c>
      <c r="CU6" s="446"/>
      <c r="CV6" s="446"/>
      <c r="CW6" s="446"/>
      <c r="CX6" s="446"/>
      <c r="CY6" s="446"/>
      <c r="CZ6" s="446"/>
      <c r="DA6" s="447"/>
      <c r="DB6" s="445">
        <v>93.9</v>
      </c>
      <c r="DC6" s="446"/>
      <c r="DD6" s="446"/>
      <c r="DE6" s="446"/>
      <c r="DF6" s="446"/>
      <c r="DG6" s="446"/>
      <c r="DH6" s="446"/>
      <c r="DI6" s="447"/>
      <c r="DJ6" s="165"/>
      <c r="DK6" s="165"/>
      <c r="DL6" s="165"/>
      <c r="DM6" s="165"/>
      <c r="DN6" s="165"/>
      <c r="DO6" s="165"/>
    </row>
    <row r="7" spans="1:119" ht="18.75" customHeight="1" x14ac:dyDescent="0.2">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374988</v>
      </c>
      <c r="BO7" s="409"/>
      <c r="BP7" s="409"/>
      <c r="BQ7" s="409"/>
      <c r="BR7" s="409"/>
      <c r="BS7" s="409"/>
      <c r="BT7" s="409"/>
      <c r="BU7" s="410"/>
      <c r="BV7" s="408">
        <v>318814</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17601194</v>
      </c>
      <c r="CU7" s="409"/>
      <c r="CV7" s="409"/>
      <c r="CW7" s="409"/>
      <c r="CX7" s="409"/>
      <c r="CY7" s="409"/>
      <c r="CZ7" s="409"/>
      <c r="DA7" s="410"/>
      <c r="DB7" s="408">
        <v>17648131</v>
      </c>
      <c r="DC7" s="409"/>
      <c r="DD7" s="409"/>
      <c r="DE7" s="409"/>
      <c r="DF7" s="409"/>
      <c r="DG7" s="409"/>
      <c r="DH7" s="409"/>
      <c r="DI7" s="410"/>
      <c r="DJ7" s="165"/>
      <c r="DK7" s="165"/>
      <c r="DL7" s="165"/>
      <c r="DM7" s="165"/>
      <c r="DN7" s="165"/>
      <c r="DO7" s="165"/>
    </row>
    <row r="8" spans="1:119" ht="18.75" customHeight="1" thickBot="1" x14ac:dyDescent="0.25">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96</v>
      </c>
      <c r="AV8" s="441"/>
      <c r="AW8" s="441"/>
      <c r="AX8" s="441"/>
      <c r="AY8" s="442" t="s">
        <v>104</v>
      </c>
      <c r="AZ8" s="443"/>
      <c r="BA8" s="443"/>
      <c r="BB8" s="443"/>
      <c r="BC8" s="443"/>
      <c r="BD8" s="443"/>
      <c r="BE8" s="443"/>
      <c r="BF8" s="443"/>
      <c r="BG8" s="443"/>
      <c r="BH8" s="443"/>
      <c r="BI8" s="443"/>
      <c r="BJ8" s="443"/>
      <c r="BK8" s="443"/>
      <c r="BL8" s="443"/>
      <c r="BM8" s="444"/>
      <c r="BN8" s="408">
        <v>1605266</v>
      </c>
      <c r="BO8" s="409"/>
      <c r="BP8" s="409"/>
      <c r="BQ8" s="409"/>
      <c r="BR8" s="409"/>
      <c r="BS8" s="409"/>
      <c r="BT8" s="409"/>
      <c r="BU8" s="410"/>
      <c r="BV8" s="408">
        <v>1427526</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0.83</v>
      </c>
      <c r="CU8" s="449"/>
      <c r="CV8" s="449"/>
      <c r="CW8" s="449"/>
      <c r="CX8" s="449"/>
      <c r="CY8" s="449"/>
      <c r="CZ8" s="449"/>
      <c r="DA8" s="450"/>
      <c r="DB8" s="448">
        <v>0.82</v>
      </c>
      <c r="DC8" s="449"/>
      <c r="DD8" s="449"/>
      <c r="DE8" s="449"/>
      <c r="DF8" s="449"/>
      <c r="DG8" s="449"/>
      <c r="DH8" s="449"/>
      <c r="DI8" s="450"/>
      <c r="DJ8" s="165"/>
      <c r="DK8" s="165"/>
      <c r="DL8" s="165"/>
      <c r="DM8" s="165"/>
      <c r="DN8" s="165"/>
      <c r="DO8" s="165"/>
    </row>
    <row r="9" spans="1:119" ht="18.75" customHeight="1" thickBot="1" x14ac:dyDescent="0.25">
      <c r="A9" s="166"/>
      <c r="B9" s="402" t="s">
        <v>106</v>
      </c>
      <c r="C9" s="403"/>
      <c r="D9" s="403"/>
      <c r="E9" s="403"/>
      <c r="F9" s="403"/>
      <c r="G9" s="403"/>
      <c r="H9" s="403"/>
      <c r="I9" s="403"/>
      <c r="J9" s="403"/>
      <c r="K9" s="451"/>
      <c r="L9" s="452" t="s">
        <v>107</v>
      </c>
      <c r="M9" s="453"/>
      <c r="N9" s="453"/>
      <c r="O9" s="453"/>
      <c r="P9" s="453"/>
      <c r="Q9" s="454"/>
      <c r="R9" s="455">
        <v>79539</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177740</v>
      </c>
      <c r="BO9" s="409"/>
      <c r="BP9" s="409"/>
      <c r="BQ9" s="409"/>
      <c r="BR9" s="409"/>
      <c r="BS9" s="409"/>
      <c r="BT9" s="409"/>
      <c r="BU9" s="410"/>
      <c r="BV9" s="408">
        <v>-394219</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11.5</v>
      </c>
      <c r="CU9" s="406"/>
      <c r="CV9" s="406"/>
      <c r="CW9" s="406"/>
      <c r="CX9" s="406"/>
      <c r="CY9" s="406"/>
      <c r="CZ9" s="406"/>
      <c r="DA9" s="407"/>
      <c r="DB9" s="405">
        <v>11.2</v>
      </c>
      <c r="DC9" s="406"/>
      <c r="DD9" s="406"/>
      <c r="DE9" s="406"/>
      <c r="DF9" s="406"/>
      <c r="DG9" s="406"/>
      <c r="DH9" s="406"/>
      <c r="DI9" s="407"/>
      <c r="DJ9" s="165"/>
      <c r="DK9" s="165"/>
      <c r="DL9" s="165"/>
      <c r="DM9" s="165"/>
      <c r="DN9" s="165"/>
      <c r="DO9" s="165"/>
    </row>
    <row r="10" spans="1:119" ht="18.75" customHeight="1" thickBot="1" x14ac:dyDescent="0.25">
      <c r="A10" s="166"/>
      <c r="B10" s="402"/>
      <c r="C10" s="403"/>
      <c r="D10" s="403"/>
      <c r="E10" s="403"/>
      <c r="F10" s="403"/>
      <c r="G10" s="403"/>
      <c r="H10" s="403"/>
      <c r="I10" s="403"/>
      <c r="J10" s="403"/>
      <c r="K10" s="451"/>
      <c r="L10" s="458" t="s">
        <v>113</v>
      </c>
      <c r="M10" s="438"/>
      <c r="N10" s="438"/>
      <c r="O10" s="438"/>
      <c r="P10" s="438"/>
      <c r="Q10" s="439"/>
      <c r="R10" s="459">
        <v>82289</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448</v>
      </c>
      <c r="BO10" s="409"/>
      <c r="BP10" s="409"/>
      <c r="BQ10" s="409"/>
      <c r="BR10" s="409"/>
      <c r="BS10" s="409"/>
      <c r="BT10" s="409"/>
      <c r="BU10" s="410"/>
      <c r="BV10" s="408">
        <v>1000660</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96</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2">
      <c r="A12" s="166"/>
      <c r="B12" s="468" t="s">
        <v>124</v>
      </c>
      <c r="C12" s="469"/>
      <c r="D12" s="469"/>
      <c r="E12" s="469"/>
      <c r="F12" s="469"/>
      <c r="G12" s="469"/>
      <c r="H12" s="469"/>
      <c r="I12" s="469"/>
      <c r="J12" s="469"/>
      <c r="K12" s="470"/>
      <c r="L12" s="477" t="s">
        <v>125</v>
      </c>
      <c r="M12" s="478"/>
      <c r="N12" s="478"/>
      <c r="O12" s="478"/>
      <c r="P12" s="478"/>
      <c r="Q12" s="479"/>
      <c r="R12" s="480">
        <v>80927</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96</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x14ac:dyDescent="0.2">
      <c r="A13" s="166"/>
      <c r="B13" s="471"/>
      <c r="C13" s="472"/>
      <c r="D13" s="472"/>
      <c r="E13" s="472"/>
      <c r="F13" s="472"/>
      <c r="G13" s="472"/>
      <c r="H13" s="472"/>
      <c r="I13" s="472"/>
      <c r="J13" s="472"/>
      <c r="K13" s="473"/>
      <c r="L13" s="176"/>
      <c r="M13" s="496" t="s">
        <v>131</v>
      </c>
      <c r="N13" s="497"/>
      <c r="O13" s="497"/>
      <c r="P13" s="497"/>
      <c r="Q13" s="498"/>
      <c r="R13" s="489">
        <v>77658</v>
      </c>
      <c r="S13" s="490"/>
      <c r="T13" s="490"/>
      <c r="U13" s="490"/>
      <c r="V13" s="491"/>
      <c r="W13" s="424" t="s">
        <v>132</v>
      </c>
      <c r="X13" s="425"/>
      <c r="Y13" s="425"/>
      <c r="Z13" s="425"/>
      <c r="AA13" s="425"/>
      <c r="AB13" s="415"/>
      <c r="AC13" s="459">
        <v>3839</v>
      </c>
      <c r="AD13" s="460"/>
      <c r="AE13" s="460"/>
      <c r="AF13" s="460"/>
      <c r="AG13" s="499"/>
      <c r="AH13" s="459">
        <v>4529</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178188</v>
      </c>
      <c r="BO13" s="409"/>
      <c r="BP13" s="409"/>
      <c r="BQ13" s="409"/>
      <c r="BR13" s="409"/>
      <c r="BS13" s="409"/>
      <c r="BT13" s="409"/>
      <c r="BU13" s="410"/>
      <c r="BV13" s="408">
        <v>606441</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5.2</v>
      </c>
      <c r="CU13" s="406"/>
      <c r="CV13" s="406"/>
      <c r="CW13" s="406"/>
      <c r="CX13" s="406"/>
      <c r="CY13" s="406"/>
      <c r="CZ13" s="406"/>
      <c r="DA13" s="407"/>
      <c r="DB13" s="405">
        <v>5.0999999999999996</v>
      </c>
      <c r="DC13" s="406"/>
      <c r="DD13" s="406"/>
      <c r="DE13" s="406"/>
      <c r="DF13" s="406"/>
      <c r="DG13" s="406"/>
      <c r="DH13" s="406"/>
      <c r="DI13" s="407"/>
      <c r="DJ13" s="165"/>
      <c r="DK13" s="165"/>
      <c r="DL13" s="165"/>
      <c r="DM13" s="165"/>
      <c r="DN13" s="165"/>
      <c r="DO13" s="165"/>
    </row>
    <row r="14" spans="1:119" ht="18.75" customHeight="1" thickBot="1" x14ac:dyDescent="0.25">
      <c r="A14" s="166"/>
      <c r="B14" s="471"/>
      <c r="C14" s="472"/>
      <c r="D14" s="472"/>
      <c r="E14" s="472"/>
      <c r="F14" s="472"/>
      <c r="G14" s="472"/>
      <c r="H14" s="472"/>
      <c r="I14" s="472"/>
      <c r="J14" s="472"/>
      <c r="K14" s="473"/>
      <c r="L14" s="486" t="s">
        <v>137</v>
      </c>
      <c r="M14" s="487"/>
      <c r="N14" s="487"/>
      <c r="O14" s="487"/>
      <c r="P14" s="487"/>
      <c r="Q14" s="488"/>
      <c r="R14" s="489">
        <v>81057</v>
      </c>
      <c r="S14" s="490"/>
      <c r="T14" s="490"/>
      <c r="U14" s="490"/>
      <c r="V14" s="491"/>
      <c r="W14" s="398"/>
      <c r="X14" s="399"/>
      <c r="Y14" s="399"/>
      <c r="Z14" s="399"/>
      <c r="AA14" s="399"/>
      <c r="AB14" s="388"/>
      <c r="AC14" s="492">
        <v>9.9</v>
      </c>
      <c r="AD14" s="493"/>
      <c r="AE14" s="493"/>
      <c r="AF14" s="493"/>
      <c r="AG14" s="494"/>
      <c r="AH14" s="492">
        <v>10.8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123</v>
      </c>
      <c r="CU14" s="504"/>
      <c r="CV14" s="504"/>
      <c r="CW14" s="504"/>
      <c r="CX14" s="504"/>
      <c r="CY14" s="504"/>
      <c r="CZ14" s="504"/>
      <c r="DA14" s="505"/>
      <c r="DB14" s="503" t="s">
        <v>123</v>
      </c>
      <c r="DC14" s="504"/>
      <c r="DD14" s="504"/>
      <c r="DE14" s="504"/>
      <c r="DF14" s="504"/>
      <c r="DG14" s="504"/>
      <c r="DH14" s="504"/>
      <c r="DI14" s="505"/>
      <c r="DJ14" s="165"/>
      <c r="DK14" s="165"/>
      <c r="DL14" s="165"/>
      <c r="DM14" s="165"/>
      <c r="DN14" s="165"/>
      <c r="DO14" s="165"/>
    </row>
    <row r="15" spans="1:119" ht="18.75" customHeight="1" x14ac:dyDescent="0.2">
      <c r="A15" s="166"/>
      <c r="B15" s="471"/>
      <c r="C15" s="472"/>
      <c r="D15" s="472"/>
      <c r="E15" s="472"/>
      <c r="F15" s="472"/>
      <c r="G15" s="472"/>
      <c r="H15" s="472"/>
      <c r="I15" s="472"/>
      <c r="J15" s="472"/>
      <c r="K15" s="473"/>
      <c r="L15" s="176"/>
      <c r="M15" s="496" t="s">
        <v>131</v>
      </c>
      <c r="N15" s="497"/>
      <c r="O15" s="497"/>
      <c r="P15" s="497"/>
      <c r="Q15" s="498"/>
      <c r="R15" s="489">
        <v>77880</v>
      </c>
      <c r="S15" s="490"/>
      <c r="T15" s="490"/>
      <c r="U15" s="490"/>
      <c r="V15" s="491"/>
      <c r="W15" s="424" t="s">
        <v>139</v>
      </c>
      <c r="X15" s="425"/>
      <c r="Y15" s="425"/>
      <c r="Z15" s="425"/>
      <c r="AA15" s="425"/>
      <c r="AB15" s="415"/>
      <c r="AC15" s="459">
        <v>14693</v>
      </c>
      <c r="AD15" s="460"/>
      <c r="AE15" s="460"/>
      <c r="AF15" s="460"/>
      <c r="AG15" s="499"/>
      <c r="AH15" s="459">
        <v>16568</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10851466</v>
      </c>
      <c r="BO15" s="372"/>
      <c r="BP15" s="372"/>
      <c r="BQ15" s="372"/>
      <c r="BR15" s="372"/>
      <c r="BS15" s="372"/>
      <c r="BT15" s="372"/>
      <c r="BU15" s="373"/>
      <c r="BV15" s="371">
        <v>10904975</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37.9</v>
      </c>
      <c r="AD16" s="493"/>
      <c r="AE16" s="493"/>
      <c r="AF16" s="493"/>
      <c r="AG16" s="494"/>
      <c r="AH16" s="492">
        <v>39.5</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13045949</v>
      </c>
      <c r="BO16" s="409"/>
      <c r="BP16" s="409"/>
      <c r="BQ16" s="409"/>
      <c r="BR16" s="409"/>
      <c r="BS16" s="409"/>
      <c r="BT16" s="409"/>
      <c r="BU16" s="410"/>
      <c r="BV16" s="408">
        <v>13166592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5">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20229</v>
      </c>
      <c r="AD17" s="460"/>
      <c r="AE17" s="460"/>
      <c r="AF17" s="460"/>
      <c r="AG17" s="499"/>
      <c r="AH17" s="459">
        <v>20826</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13840200</v>
      </c>
      <c r="BO17" s="409"/>
      <c r="BP17" s="409"/>
      <c r="BQ17" s="409"/>
      <c r="BR17" s="409"/>
      <c r="BS17" s="409"/>
      <c r="BT17" s="409"/>
      <c r="BU17" s="410"/>
      <c r="BV17" s="408">
        <v>13891956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5">
      <c r="A18" s="166"/>
      <c r="B18" s="519" t="s">
        <v>149</v>
      </c>
      <c r="C18" s="451"/>
      <c r="D18" s="451"/>
      <c r="E18" s="520"/>
      <c r="F18" s="520"/>
      <c r="G18" s="520"/>
      <c r="H18" s="520"/>
      <c r="I18" s="520"/>
      <c r="J18" s="520"/>
      <c r="K18" s="520"/>
      <c r="L18" s="521">
        <v>167.34</v>
      </c>
      <c r="M18" s="521"/>
      <c r="N18" s="521"/>
      <c r="O18" s="521"/>
      <c r="P18" s="521"/>
      <c r="Q18" s="521"/>
      <c r="R18" s="522"/>
      <c r="S18" s="522"/>
      <c r="T18" s="522"/>
      <c r="U18" s="522"/>
      <c r="V18" s="523"/>
      <c r="W18" s="426"/>
      <c r="X18" s="427"/>
      <c r="Y18" s="427"/>
      <c r="Z18" s="427"/>
      <c r="AA18" s="427"/>
      <c r="AB18" s="418"/>
      <c r="AC18" s="524">
        <v>52.2</v>
      </c>
      <c r="AD18" s="525"/>
      <c r="AE18" s="525"/>
      <c r="AF18" s="525"/>
      <c r="AG18" s="526"/>
      <c r="AH18" s="524">
        <v>49.7</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16245579</v>
      </c>
      <c r="BO18" s="409"/>
      <c r="BP18" s="409"/>
      <c r="BQ18" s="409"/>
      <c r="BR18" s="409"/>
      <c r="BS18" s="409"/>
      <c r="BT18" s="409"/>
      <c r="BU18" s="410"/>
      <c r="BV18" s="408">
        <v>15847192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5">
      <c r="A19" s="166"/>
      <c r="B19" s="519" t="s">
        <v>151</v>
      </c>
      <c r="C19" s="451"/>
      <c r="D19" s="451"/>
      <c r="E19" s="520"/>
      <c r="F19" s="520"/>
      <c r="G19" s="520"/>
      <c r="H19" s="520"/>
      <c r="I19" s="520"/>
      <c r="J19" s="520"/>
      <c r="K19" s="520"/>
      <c r="L19" s="528">
        <v>475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21271489</v>
      </c>
      <c r="BO19" s="409"/>
      <c r="BP19" s="409"/>
      <c r="BQ19" s="409"/>
      <c r="BR19" s="409"/>
      <c r="BS19" s="409"/>
      <c r="BT19" s="409"/>
      <c r="BU19" s="410"/>
      <c r="BV19" s="408">
        <v>21848339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5">
      <c r="A20" s="166"/>
      <c r="B20" s="519" t="s">
        <v>153</v>
      </c>
      <c r="C20" s="451"/>
      <c r="D20" s="451"/>
      <c r="E20" s="520"/>
      <c r="F20" s="520"/>
      <c r="G20" s="520"/>
      <c r="H20" s="520"/>
      <c r="I20" s="520"/>
      <c r="J20" s="520"/>
      <c r="K20" s="520"/>
      <c r="L20" s="528">
        <v>27949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2">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5">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2">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24565311</v>
      </c>
      <c r="BO23" s="409"/>
      <c r="BP23" s="409"/>
      <c r="BQ23" s="409"/>
      <c r="BR23" s="409"/>
      <c r="BS23" s="409"/>
      <c r="BT23" s="409"/>
      <c r="BU23" s="410"/>
      <c r="BV23" s="408">
        <v>24073778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5">
      <c r="A24" s="166"/>
      <c r="B24" s="545"/>
      <c r="C24" s="546"/>
      <c r="D24" s="547"/>
      <c r="E24" s="458" t="s">
        <v>162</v>
      </c>
      <c r="F24" s="438"/>
      <c r="G24" s="438"/>
      <c r="H24" s="438"/>
      <c r="I24" s="438"/>
      <c r="J24" s="438"/>
      <c r="K24" s="439"/>
      <c r="L24" s="459">
        <v>1</v>
      </c>
      <c r="M24" s="460"/>
      <c r="N24" s="460"/>
      <c r="O24" s="460"/>
      <c r="P24" s="499"/>
      <c r="Q24" s="459">
        <v>10150</v>
      </c>
      <c r="R24" s="460"/>
      <c r="S24" s="460"/>
      <c r="T24" s="460"/>
      <c r="U24" s="460"/>
      <c r="V24" s="499"/>
      <c r="W24" s="558"/>
      <c r="X24" s="546"/>
      <c r="Y24" s="547"/>
      <c r="Z24" s="458" t="s">
        <v>163</v>
      </c>
      <c r="AA24" s="438"/>
      <c r="AB24" s="438"/>
      <c r="AC24" s="438"/>
      <c r="AD24" s="438"/>
      <c r="AE24" s="438"/>
      <c r="AF24" s="438"/>
      <c r="AG24" s="439"/>
      <c r="AH24" s="459">
        <v>398</v>
      </c>
      <c r="AI24" s="460"/>
      <c r="AJ24" s="460"/>
      <c r="AK24" s="460"/>
      <c r="AL24" s="499"/>
      <c r="AM24" s="459">
        <v>1273998</v>
      </c>
      <c r="AN24" s="460"/>
      <c r="AO24" s="460"/>
      <c r="AP24" s="460"/>
      <c r="AQ24" s="460"/>
      <c r="AR24" s="499"/>
      <c r="AS24" s="459">
        <v>3201</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16992291</v>
      </c>
      <c r="BO24" s="409"/>
      <c r="BP24" s="409"/>
      <c r="BQ24" s="409"/>
      <c r="BR24" s="409"/>
      <c r="BS24" s="409"/>
      <c r="BT24" s="409"/>
      <c r="BU24" s="410"/>
      <c r="BV24" s="408">
        <v>17584113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2">
      <c r="A25" s="166"/>
      <c r="B25" s="545"/>
      <c r="C25" s="546"/>
      <c r="D25" s="547"/>
      <c r="E25" s="458" t="s">
        <v>165</v>
      </c>
      <c r="F25" s="438"/>
      <c r="G25" s="438"/>
      <c r="H25" s="438"/>
      <c r="I25" s="438"/>
      <c r="J25" s="438"/>
      <c r="K25" s="439"/>
      <c r="L25" s="459">
        <v>1</v>
      </c>
      <c r="M25" s="460"/>
      <c r="N25" s="460"/>
      <c r="O25" s="460"/>
      <c r="P25" s="499"/>
      <c r="Q25" s="459">
        <v>8050</v>
      </c>
      <c r="R25" s="460"/>
      <c r="S25" s="460"/>
      <c r="T25" s="460"/>
      <c r="U25" s="460"/>
      <c r="V25" s="499"/>
      <c r="W25" s="558"/>
      <c r="X25" s="546"/>
      <c r="Y25" s="547"/>
      <c r="Z25" s="458" t="s">
        <v>166</v>
      </c>
      <c r="AA25" s="438"/>
      <c r="AB25" s="438"/>
      <c r="AC25" s="438"/>
      <c r="AD25" s="438"/>
      <c r="AE25" s="438"/>
      <c r="AF25" s="438"/>
      <c r="AG25" s="439"/>
      <c r="AH25" s="459" t="s">
        <v>123</v>
      </c>
      <c r="AI25" s="460"/>
      <c r="AJ25" s="460"/>
      <c r="AK25" s="460"/>
      <c r="AL25" s="499"/>
      <c r="AM25" s="459" t="s">
        <v>123</v>
      </c>
      <c r="AN25" s="460"/>
      <c r="AO25" s="460"/>
      <c r="AP25" s="460"/>
      <c r="AQ25" s="460"/>
      <c r="AR25" s="499"/>
      <c r="AS25" s="459" t="s">
        <v>123</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1431783</v>
      </c>
      <c r="BO25" s="372"/>
      <c r="BP25" s="372"/>
      <c r="BQ25" s="372"/>
      <c r="BR25" s="372"/>
      <c r="BS25" s="372"/>
      <c r="BT25" s="372"/>
      <c r="BU25" s="373"/>
      <c r="BV25" s="371">
        <v>1986210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2">
      <c r="A26" s="166"/>
      <c r="B26" s="545"/>
      <c r="C26" s="546"/>
      <c r="D26" s="547"/>
      <c r="E26" s="458" t="s">
        <v>168</v>
      </c>
      <c r="F26" s="438"/>
      <c r="G26" s="438"/>
      <c r="H26" s="438"/>
      <c r="I26" s="438"/>
      <c r="J26" s="438"/>
      <c r="K26" s="439"/>
      <c r="L26" s="459">
        <v>1</v>
      </c>
      <c r="M26" s="460"/>
      <c r="N26" s="460"/>
      <c r="O26" s="460"/>
      <c r="P26" s="499"/>
      <c r="Q26" s="459">
        <v>6700</v>
      </c>
      <c r="R26" s="460"/>
      <c r="S26" s="460"/>
      <c r="T26" s="460"/>
      <c r="U26" s="460"/>
      <c r="V26" s="499"/>
      <c r="W26" s="558"/>
      <c r="X26" s="546"/>
      <c r="Y26" s="547"/>
      <c r="Z26" s="458" t="s">
        <v>169</v>
      </c>
      <c r="AA26" s="568"/>
      <c r="AB26" s="568"/>
      <c r="AC26" s="568"/>
      <c r="AD26" s="568"/>
      <c r="AE26" s="568"/>
      <c r="AF26" s="568"/>
      <c r="AG26" s="569"/>
      <c r="AH26" s="459">
        <v>26</v>
      </c>
      <c r="AI26" s="460"/>
      <c r="AJ26" s="460"/>
      <c r="AK26" s="460"/>
      <c r="AL26" s="499"/>
      <c r="AM26" s="459">
        <v>79846</v>
      </c>
      <c r="AN26" s="460"/>
      <c r="AO26" s="460"/>
      <c r="AP26" s="460"/>
      <c r="AQ26" s="460"/>
      <c r="AR26" s="499"/>
      <c r="AS26" s="459">
        <v>3071</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171</v>
      </c>
      <c r="BO26" s="409"/>
      <c r="BP26" s="409"/>
      <c r="BQ26" s="409"/>
      <c r="BR26" s="409"/>
      <c r="BS26" s="409"/>
      <c r="BT26" s="409"/>
      <c r="BU26" s="410"/>
      <c r="BV26" s="408" t="s">
        <v>123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5">
      <c r="A27" s="166"/>
      <c r="B27" s="545"/>
      <c r="C27" s="546"/>
      <c r="D27" s="547"/>
      <c r="E27" s="458" t="s">
        <v>172</v>
      </c>
      <c r="F27" s="438"/>
      <c r="G27" s="438"/>
      <c r="H27" s="438"/>
      <c r="I27" s="438"/>
      <c r="J27" s="438"/>
      <c r="K27" s="439"/>
      <c r="L27" s="459">
        <v>1</v>
      </c>
      <c r="M27" s="460"/>
      <c r="N27" s="460"/>
      <c r="O27" s="460"/>
      <c r="P27" s="499"/>
      <c r="Q27" s="459">
        <v>5300</v>
      </c>
      <c r="R27" s="460"/>
      <c r="S27" s="460"/>
      <c r="T27" s="460"/>
      <c r="U27" s="460"/>
      <c r="V27" s="499"/>
      <c r="W27" s="558"/>
      <c r="X27" s="546"/>
      <c r="Y27" s="547"/>
      <c r="Z27" s="458" t="s">
        <v>173</v>
      </c>
      <c r="AA27" s="438"/>
      <c r="AB27" s="438"/>
      <c r="AC27" s="438"/>
      <c r="AD27" s="438"/>
      <c r="AE27" s="438"/>
      <c r="AF27" s="438"/>
      <c r="AG27" s="439"/>
      <c r="AH27" s="459">
        <v>14</v>
      </c>
      <c r="AI27" s="460"/>
      <c r="AJ27" s="460"/>
      <c r="AK27" s="460"/>
      <c r="AL27" s="499"/>
      <c r="AM27" s="459">
        <v>56014</v>
      </c>
      <c r="AN27" s="460"/>
      <c r="AO27" s="460"/>
      <c r="AP27" s="460"/>
      <c r="AQ27" s="460"/>
      <c r="AR27" s="499"/>
      <c r="AS27" s="459">
        <v>4001</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300000</v>
      </c>
      <c r="BO27" s="582"/>
      <c r="BP27" s="582"/>
      <c r="BQ27" s="582"/>
      <c r="BR27" s="582"/>
      <c r="BS27" s="582"/>
      <c r="BT27" s="582"/>
      <c r="BU27" s="583"/>
      <c r="BV27" s="581">
        <v>300000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2">
      <c r="A28" s="166"/>
      <c r="B28" s="545"/>
      <c r="C28" s="546"/>
      <c r="D28" s="547"/>
      <c r="E28" s="458" t="s">
        <v>175</v>
      </c>
      <c r="F28" s="438"/>
      <c r="G28" s="438"/>
      <c r="H28" s="438"/>
      <c r="I28" s="438"/>
      <c r="J28" s="438"/>
      <c r="K28" s="439"/>
      <c r="L28" s="459">
        <v>1</v>
      </c>
      <c r="M28" s="460"/>
      <c r="N28" s="460"/>
      <c r="O28" s="460"/>
      <c r="P28" s="499"/>
      <c r="Q28" s="459">
        <v>4350</v>
      </c>
      <c r="R28" s="460"/>
      <c r="S28" s="460"/>
      <c r="T28" s="460"/>
      <c r="U28" s="460"/>
      <c r="V28" s="499"/>
      <c r="W28" s="558"/>
      <c r="X28" s="546"/>
      <c r="Y28" s="547"/>
      <c r="Z28" s="458" t="s">
        <v>176</v>
      </c>
      <c r="AA28" s="438"/>
      <c r="AB28" s="438"/>
      <c r="AC28" s="438"/>
      <c r="AD28" s="438"/>
      <c r="AE28" s="438"/>
      <c r="AF28" s="438"/>
      <c r="AG28" s="439"/>
      <c r="AH28" s="459" t="s">
        <v>123</v>
      </c>
      <c r="AI28" s="460"/>
      <c r="AJ28" s="460"/>
      <c r="AK28" s="460"/>
      <c r="AL28" s="499"/>
      <c r="AM28" s="459" t="s">
        <v>123</v>
      </c>
      <c r="AN28" s="460"/>
      <c r="AO28" s="460"/>
      <c r="AP28" s="460"/>
      <c r="AQ28" s="460"/>
      <c r="AR28" s="499"/>
      <c r="AS28" s="459" t="s">
        <v>123</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4365922</v>
      </c>
      <c r="BO28" s="372"/>
      <c r="BP28" s="372"/>
      <c r="BQ28" s="372"/>
      <c r="BR28" s="372"/>
      <c r="BS28" s="372"/>
      <c r="BT28" s="372"/>
      <c r="BU28" s="373"/>
      <c r="BV28" s="371">
        <v>4365474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2">
      <c r="A29" s="166"/>
      <c r="B29" s="545"/>
      <c r="C29" s="546"/>
      <c r="D29" s="547"/>
      <c r="E29" s="458" t="s">
        <v>178</v>
      </c>
      <c r="F29" s="438"/>
      <c r="G29" s="438"/>
      <c r="H29" s="438"/>
      <c r="I29" s="438"/>
      <c r="J29" s="438"/>
      <c r="K29" s="439"/>
      <c r="L29" s="459">
        <v>19</v>
      </c>
      <c r="M29" s="460"/>
      <c r="N29" s="460"/>
      <c r="O29" s="460"/>
      <c r="P29" s="499"/>
      <c r="Q29" s="459">
        <v>4050</v>
      </c>
      <c r="R29" s="460"/>
      <c r="S29" s="460"/>
      <c r="T29" s="460"/>
      <c r="U29" s="460"/>
      <c r="V29" s="499"/>
      <c r="W29" s="559"/>
      <c r="X29" s="560"/>
      <c r="Y29" s="561"/>
      <c r="Z29" s="458" t="s">
        <v>179</v>
      </c>
      <c r="AA29" s="438"/>
      <c r="AB29" s="438"/>
      <c r="AC29" s="438"/>
      <c r="AD29" s="438"/>
      <c r="AE29" s="438"/>
      <c r="AF29" s="438"/>
      <c r="AG29" s="439"/>
      <c r="AH29" s="459">
        <v>412</v>
      </c>
      <c r="AI29" s="460"/>
      <c r="AJ29" s="460"/>
      <c r="AK29" s="460"/>
      <c r="AL29" s="499"/>
      <c r="AM29" s="459">
        <v>1330012</v>
      </c>
      <c r="AN29" s="460"/>
      <c r="AO29" s="460"/>
      <c r="AP29" s="460"/>
      <c r="AQ29" s="460"/>
      <c r="AR29" s="499"/>
      <c r="AS29" s="459">
        <v>3228</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326824</v>
      </c>
      <c r="BO29" s="409"/>
      <c r="BP29" s="409"/>
      <c r="BQ29" s="409"/>
      <c r="BR29" s="409"/>
      <c r="BS29" s="409"/>
      <c r="BT29" s="409"/>
      <c r="BU29" s="410"/>
      <c r="BV29" s="408">
        <v>325824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5">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99.2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8034749</v>
      </c>
      <c r="BO30" s="582"/>
      <c r="BP30" s="582"/>
      <c r="BQ30" s="582"/>
      <c r="BR30" s="582"/>
      <c r="BS30" s="582"/>
      <c r="BT30" s="582"/>
      <c r="BU30" s="583"/>
      <c r="BV30" s="581">
        <v>7758384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192</v>
      </c>
      <c r="AN33" s="432"/>
      <c r="AO33" s="397" t="s">
        <v>189</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190</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2">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栃木県市町村総合事務組合(一般会計)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真岡市農業公社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2">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栃木県市町村総合事務組合(特別会計)</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もおか鬼怒公園開発</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〇</v>
      </c>
      <c r="DH35" s="596"/>
      <c r="DI35" s="197"/>
      <c r="DJ35" s="165"/>
      <c r="DK35" s="165"/>
      <c r="DL35" s="165"/>
      <c r="DM35" s="165"/>
      <c r="DN35" s="165"/>
      <c r="DO35" s="165"/>
    </row>
    <row r="36" spans="1:119" ht="32.25" customHeight="1" x14ac:dyDescent="0.2">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8</v>
      </c>
      <c r="BF36" s="594"/>
      <c r="BG36" s="595" t="str">
        <f>IF('各会計、関係団体の財政状況及び健全化判断比率'!B34="","",'各会計、関係団体の財政状況及び健全化判断比率'!B34)</f>
        <v>インターチェンジ周辺開発事業特別会計</v>
      </c>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栃木県後期高齢者医療広域連合(一般会計)</v>
      </c>
      <c r="BZ36" s="595"/>
      <c r="CA36" s="595"/>
      <c r="CB36" s="595"/>
      <c r="CC36" s="595"/>
      <c r="CD36" s="595"/>
      <c r="CE36" s="595"/>
      <c r="CF36" s="595"/>
      <c r="CG36" s="595"/>
      <c r="CH36" s="595"/>
      <c r="CI36" s="595"/>
      <c r="CJ36" s="595"/>
      <c r="CK36" s="595"/>
      <c r="CL36" s="595"/>
      <c r="CM36" s="595"/>
      <c r="CN36" s="193"/>
      <c r="CO36" s="594">
        <f t="shared" si="3"/>
        <v>20</v>
      </c>
      <c r="CP36" s="594"/>
      <c r="CQ36" s="595" t="str">
        <f>IF('各会計、関係団体の財政状況及び健全化判断比率'!BS9="","",'各会計、関係団体の財政状況及び健全化判断比率'!BS9)</f>
        <v>真岡市土地開発公社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〇</v>
      </c>
      <c r="DH36" s="596"/>
      <c r="DI36" s="197"/>
      <c r="DJ36" s="165"/>
      <c r="DK36" s="165"/>
      <c r="DL36" s="165"/>
      <c r="DM36" s="165"/>
      <c r="DN36" s="165"/>
      <c r="DO36" s="165"/>
    </row>
    <row r="37" spans="1:119" ht="32.25" customHeight="1" x14ac:dyDescent="0.2">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栃木県後期高齢者医療広域連合(後期高齢者医療特別会計)</v>
      </c>
      <c r="BZ37" s="595"/>
      <c r="CA37" s="595"/>
      <c r="CB37" s="595"/>
      <c r="CC37" s="595"/>
      <c r="CD37" s="595"/>
      <c r="CE37" s="595"/>
      <c r="CF37" s="595"/>
      <c r="CG37" s="595"/>
      <c r="CH37" s="595"/>
      <c r="CI37" s="595"/>
      <c r="CJ37" s="595"/>
      <c r="CK37" s="595"/>
      <c r="CL37" s="595"/>
      <c r="CM37" s="595"/>
      <c r="CN37" s="193"/>
      <c r="CO37" s="594">
        <f t="shared" si="3"/>
        <v>21</v>
      </c>
      <c r="CP37" s="594"/>
      <c r="CQ37" s="595" t="str">
        <f>IF('各会計、関係団体の財政状況及び健全化判断比率'!BS10="","",'各会計、関係団体の財政状況及び健全化判断比率'!BS10)</f>
        <v>真岡鐵道</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2">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芳賀地区広域行政事務組合(一般会計)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2">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芳賀地区広域行政事務組合(救急医療センター特別会計)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2">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芳賀地区広域行政事務組合(ごみ処理施設特別会計)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2">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芳賀地区広域行政事務組合(卸売市場特別会計)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2">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17</v>
      </c>
      <c r="BX42" s="594"/>
      <c r="BY42" s="595" t="str">
        <f>IF('各会計、関係団体の財政状況及び健全化判断比率'!B76="","",'各会計、関係団体の財政状況及び健全化判断比率'!B76)</f>
        <v>芳賀地区広域行政事務組合(ふるさと市町村圏基金特別会計)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2">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202</v>
      </c>
    </row>
    <row r="50" spans="5:5" x14ac:dyDescent="0.2">
      <c r="E50" s="167" t="s">
        <v>203</v>
      </c>
    </row>
    <row r="51" spans="5:5" x14ac:dyDescent="0.2">
      <c r="E51" s="167" t="s">
        <v>204</v>
      </c>
    </row>
    <row r="52" spans="5:5" x14ac:dyDescent="0.2">
      <c r="E52" s="167" t="s">
        <v>205</v>
      </c>
    </row>
    <row r="53" spans="5:5" x14ac:dyDescent="0.2">
      <c r="E53" s="167" t="s">
        <v>206</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gEdr6NEx9cBoI1KCyH87n1D3EFTWYJRCrgY+4g49dIjoz6imnZw6qd6t4pNxpZMoWllnjdwvRILbAoJwZipwgw==" saltValue="yi7yL3NPbIlMm3fPlf4b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59765625" style="205" customWidth="1"/>
    <col min="96" max="133" width="1.59765625" style="221" customWidth="1"/>
    <col min="134" max="143" width="1.59765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2">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2">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2">
      <c r="B5" s="607" t="s">
        <v>220</v>
      </c>
      <c r="C5" s="608"/>
      <c r="D5" s="608"/>
      <c r="E5" s="608"/>
      <c r="F5" s="608"/>
      <c r="G5" s="608"/>
      <c r="H5" s="608"/>
      <c r="I5" s="608"/>
      <c r="J5" s="608"/>
      <c r="K5" s="608"/>
      <c r="L5" s="608"/>
      <c r="M5" s="608"/>
      <c r="N5" s="608"/>
      <c r="O5" s="608"/>
      <c r="P5" s="608"/>
      <c r="Q5" s="609"/>
      <c r="R5" s="610">
        <v>12987694</v>
      </c>
      <c r="S5" s="611"/>
      <c r="T5" s="611"/>
      <c r="U5" s="611"/>
      <c r="V5" s="611"/>
      <c r="W5" s="611"/>
      <c r="X5" s="611"/>
      <c r="Y5" s="612"/>
      <c r="Z5" s="613">
        <v>38.4</v>
      </c>
      <c r="AA5" s="613"/>
      <c r="AB5" s="613"/>
      <c r="AC5" s="613"/>
      <c r="AD5" s="614">
        <v>12268614</v>
      </c>
      <c r="AE5" s="614"/>
      <c r="AF5" s="614"/>
      <c r="AG5" s="614"/>
      <c r="AH5" s="614"/>
      <c r="AI5" s="614"/>
      <c r="AJ5" s="614"/>
      <c r="AK5" s="614"/>
      <c r="AL5" s="615">
        <v>71.2</v>
      </c>
      <c r="AM5" s="616"/>
      <c r="AN5" s="616"/>
      <c r="AO5" s="617"/>
      <c r="AP5" s="607" t="s">
        <v>221</v>
      </c>
      <c r="AQ5" s="608"/>
      <c r="AR5" s="608"/>
      <c r="AS5" s="608"/>
      <c r="AT5" s="608"/>
      <c r="AU5" s="608"/>
      <c r="AV5" s="608"/>
      <c r="AW5" s="608"/>
      <c r="AX5" s="608"/>
      <c r="AY5" s="608"/>
      <c r="AZ5" s="608"/>
      <c r="BA5" s="608"/>
      <c r="BB5" s="608"/>
      <c r="BC5" s="608"/>
      <c r="BD5" s="608"/>
      <c r="BE5" s="608"/>
      <c r="BF5" s="609"/>
      <c r="BG5" s="621">
        <v>12263159</v>
      </c>
      <c r="BH5" s="622"/>
      <c r="BI5" s="622"/>
      <c r="BJ5" s="622"/>
      <c r="BK5" s="622"/>
      <c r="BL5" s="622"/>
      <c r="BM5" s="622"/>
      <c r="BN5" s="623"/>
      <c r="BO5" s="624">
        <v>94.4</v>
      </c>
      <c r="BP5" s="624"/>
      <c r="BQ5" s="624"/>
      <c r="BR5" s="624"/>
      <c r="BS5" s="625">
        <v>217818</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2">
      <c r="B6" s="618" t="s">
        <v>225</v>
      </c>
      <c r="C6" s="619"/>
      <c r="D6" s="619"/>
      <c r="E6" s="619"/>
      <c r="F6" s="619"/>
      <c r="G6" s="619"/>
      <c r="H6" s="619"/>
      <c r="I6" s="619"/>
      <c r="J6" s="619"/>
      <c r="K6" s="619"/>
      <c r="L6" s="619"/>
      <c r="M6" s="619"/>
      <c r="N6" s="619"/>
      <c r="O6" s="619"/>
      <c r="P6" s="619"/>
      <c r="Q6" s="620"/>
      <c r="R6" s="621">
        <v>412515</v>
      </c>
      <c r="S6" s="622"/>
      <c r="T6" s="622"/>
      <c r="U6" s="622"/>
      <c r="V6" s="622"/>
      <c r="W6" s="622"/>
      <c r="X6" s="622"/>
      <c r="Y6" s="623"/>
      <c r="Z6" s="624">
        <v>1.2</v>
      </c>
      <c r="AA6" s="624"/>
      <c r="AB6" s="624"/>
      <c r="AC6" s="624"/>
      <c r="AD6" s="625">
        <v>412515</v>
      </c>
      <c r="AE6" s="625"/>
      <c r="AF6" s="625"/>
      <c r="AG6" s="625"/>
      <c r="AH6" s="625"/>
      <c r="AI6" s="625"/>
      <c r="AJ6" s="625"/>
      <c r="AK6" s="625"/>
      <c r="AL6" s="626">
        <v>2.4</v>
      </c>
      <c r="AM6" s="627"/>
      <c r="AN6" s="627"/>
      <c r="AO6" s="628"/>
      <c r="AP6" s="618" t="s">
        <v>226</v>
      </c>
      <c r="AQ6" s="619"/>
      <c r="AR6" s="619"/>
      <c r="AS6" s="619"/>
      <c r="AT6" s="619"/>
      <c r="AU6" s="619"/>
      <c r="AV6" s="619"/>
      <c r="AW6" s="619"/>
      <c r="AX6" s="619"/>
      <c r="AY6" s="619"/>
      <c r="AZ6" s="619"/>
      <c r="BA6" s="619"/>
      <c r="BB6" s="619"/>
      <c r="BC6" s="619"/>
      <c r="BD6" s="619"/>
      <c r="BE6" s="619"/>
      <c r="BF6" s="620"/>
      <c r="BG6" s="621">
        <v>12263159</v>
      </c>
      <c r="BH6" s="622"/>
      <c r="BI6" s="622"/>
      <c r="BJ6" s="622"/>
      <c r="BK6" s="622"/>
      <c r="BL6" s="622"/>
      <c r="BM6" s="622"/>
      <c r="BN6" s="623"/>
      <c r="BO6" s="624">
        <v>94.4</v>
      </c>
      <c r="BP6" s="624"/>
      <c r="BQ6" s="624"/>
      <c r="BR6" s="624"/>
      <c r="BS6" s="625">
        <v>217818</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262544</v>
      </c>
      <c r="CS6" s="622"/>
      <c r="CT6" s="622"/>
      <c r="CU6" s="622"/>
      <c r="CV6" s="622"/>
      <c r="CW6" s="622"/>
      <c r="CX6" s="622"/>
      <c r="CY6" s="623"/>
      <c r="CZ6" s="615">
        <v>0.8</v>
      </c>
      <c r="DA6" s="616"/>
      <c r="DB6" s="616"/>
      <c r="DC6" s="635"/>
      <c r="DD6" s="630" t="s">
        <v>123</v>
      </c>
      <c r="DE6" s="622"/>
      <c r="DF6" s="622"/>
      <c r="DG6" s="622"/>
      <c r="DH6" s="622"/>
      <c r="DI6" s="622"/>
      <c r="DJ6" s="622"/>
      <c r="DK6" s="622"/>
      <c r="DL6" s="622"/>
      <c r="DM6" s="622"/>
      <c r="DN6" s="622"/>
      <c r="DO6" s="622"/>
      <c r="DP6" s="623"/>
      <c r="DQ6" s="630">
        <v>262544</v>
      </c>
      <c r="DR6" s="622"/>
      <c r="DS6" s="622"/>
      <c r="DT6" s="622"/>
      <c r="DU6" s="622"/>
      <c r="DV6" s="622"/>
      <c r="DW6" s="622"/>
      <c r="DX6" s="622"/>
      <c r="DY6" s="622"/>
      <c r="DZ6" s="622"/>
      <c r="EA6" s="622"/>
      <c r="EB6" s="622"/>
      <c r="EC6" s="631"/>
    </row>
    <row r="7" spans="2:143" ht="11.25" customHeight="1" x14ac:dyDescent="0.2">
      <c r="B7" s="618" t="s">
        <v>228</v>
      </c>
      <c r="C7" s="619"/>
      <c r="D7" s="619"/>
      <c r="E7" s="619"/>
      <c r="F7" s="619"/>
      <c r="G7" s="619"/>
      <c r="H7" s="619"/>
      <c r="I7" s="619"/>
      <c r="J7" s="619"/>
      <c r="K7" s="619"/>
      <c r="L7" s="619"/>
      <c r="M7" s="619"/>
      <c r="N7" s="619"/>
      <c r="O7" s="619"/>
      <c r="P7" s="619"/>
      <c r="Q7" s="620"/>
      <c r="R7" s="621">
        <v>14383</v>
      </c>
      <c r="S7" s="622"/>
      <c r="T7" s="622"/>
      <c r="U7" s="622"/>
      <c r="V7" s="622"/>
      <c r="W7" s="622"/>
      <c r="X7" s="622"/>
      <c r="Y7" s="623"/>
      <c r="Z7" s="624">
        <v>0</v>
      </c>
      <c r="AA7" s="624"/>
      <c r="AB7" s="624"/>
      <c r="AC7" s="624"/>
      <c r="AD7" s="625">
        <v>14383</v>
      </c>
      <c r="AE7" s="625"/>
      <c r="AF7" s="625"/>
      <c r="AG7" s="625"/>
      <c r="AH7" s="625"/>
      <c r="AI7" s="625"/>
      <c r="AJ7" s="625"/>
      <c r="AK7" s="625"/>
      <c r="AL7" s="626">
        <v>0.1</v>
      </c>
      <c r="AM7" s="627"/>
      <c r="AN7" s="627"/>
      <c r="AO7" s="628"/>
      <c r="AP7" s="618" t="s">
        <v>229</v>
      </c>
      <c r="AQ7" s="619"/>
      <c r="AR7" s="619"/>
      <c r="AS7" s="619"/>
      <c r="AT7" s="619"/>
      <c r="AU7" s="619"/>
      <c r="AV7" s="619"/>
      <c r="AW7" s="619"/>
      <c r="AX7" s="619"/>
      <c r="AY7" s="619"/>
      <c r="AZ7" s="619"/>
      <c r="BA7" s="619"/>
      <c r="BB7" s="619"/>
      <c r="BC7" s="619"/>
      <c r="BD7" s="619"/>
      <c r="BE7" s="619"/>
      <c r="BF7" s="620"/>
      <c r="BG7" s="621">
        <v>5114175</v>
      </c>
      <c r="BH7" s="622"/>
      <c r="BI7" s="622"/>
      <c r="BJ7" s="622"/>
      <c r="BK7" s="622"/>
      <c r="BL7" s="622"/>
      <c r="BM7" s="622"/>
      <c r="BN7" s="623"/>
      <c r="BO7" s="624">
        <v>39.4</v>
      </c>
      <c r="BP7" s="624"/>
      <c r="BQ7" s="624"/>
      <c r="BR7" s="624"/>
      <c r="BS7" s="625">
        <v>217818</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4571721</v>
      </c>
      <c r="CS7" s="622"/>
      <c r="CT7" s="622"/>
      <c r="CU7" s="622"/>
      <c r="CV7" s="622"/>
      <c r="CW7" s="622"/>
      <c r="CX7" s="622"/>
      <c r="CY7" s="623"/>
      <c r="CZ7" s="624">
        <v>14.3</v>
      </c>
      <c r="DA7" s="624"/>
      <c r="DB7" s="624"/>
      <c r="DC7" s="624"/>
      <c r="DD7" s="630">
        <v>273663</v>
      </c>
      <c r="DE7" s="622"/>
      <c r="DF7" s="622"/>
      <c r="DG7" s="622"/>
      <c r="DH7" s="622"/>
      <c r="DI7" s="622"/>
      <c r="DJ7" s="622"/>
      <c r="DK7" s="622"/>
      <c r="DL7" s="622"/>
      <c r="DM7" s="622"/>
      <c r="DN7" s="622"/>
      <c r="DO7" s="622"/>
      <c r="DP7" s="623"/>
      <c r="DQ7" s="630">
        <v>2366639</v>
      </c>
      <c r="DR7" s="622"/>
      <c r="DS7" s="622"/>
      <c r="DT7" s="622"/>
      <c r="DU7" s="622"/>
      <c r="DV7" s="622"/>
      <c r="DW7" s="622"/>
      <c r="DX7" s="622"/>
      <c r="DY7" s="622"/>
      <c r="DZ7" s="622"/>
      <c r="EA7" s="622"/>
      <c r="EB7" s="622"/>
      <c r="EC7" s="631"/>
    </row>
    <row r="8" spans="2:143" ht="11.25" customHeight="1" x14ac:dyDescent="0.2">
      <c r="B8" s="618" t="s">
        <v>231</v>
      </c>
      <c r="C8" s="619"/>
      <c r="D8" s="619"/>
      <c r="E8" s="619"/>
      <c r="F8" s="619"/>
      <c r="G8" s="619"/>
      <c r="H8" s="619"/>
      <c r="I8" s="619"/>
      <c r="J8" s="619"/>
      <c r="K8" s="619"/>
      <c r="L8" s="619"/>
      <c r="M8" s="619"/>
      <c r="N8" s="619"/>
      <c r="O8" s="619"/>
      <c r="P8" s="619"/>
      <c r="Q8" s="620"/>
      <c r="R8" s="621">
        <v>43863</v>
      </c>
      <c r="S8" s="622"/>
      <c r="T8" s="622"/>
      <c r="U8" s="622"/>
      <c r="V8" s="622"/>
      <c r="W8" s="622"/>
      <c r="X8" s="622"/>
      <c r="Y8" s="623"/>
      <c r="Z8" s="624">
        <v>0.1</v>
      </c>
      <c r="AA8" s="624"/>
      <c r="AB8" s="624"/>
      <c r="AC8" s="624"/>
      <c r="AD8" s="625">
        <v>43863</v>
      </c>
      <c r="AE8" s="625"/>
      <c r="AF8" s="625"/>
      <c r="AG8" s="625"/>
      <c r="AH8" s="625"/>
      <c r="AI8" s="625"/>
      <c r="AJ8" s="625"/>
      <c r="AK8" s="625"/>
      <c r="AL8" s="626">
        <v>0.3</v>
      </c>
      <c r="AM8" s="627"/>
      <c r="AN8" s="627"/>
      <c r="AO8" s="628"/>
      <c r="AP8" s="618" t="s">
        <v>232</v>
      </c>
      <c r="AQ8" s="619"/>
      <c r="AR8" s="619"/>
      <c r="AS8" s="619"/>
      <c r="AT8" s="619"/>
      <c r="AU8" s="619"/>
      <c r="AV8" s="619"/>
      <c r="AW8" s="619"/>
      <c r="AX8" s="619"/>
      <c r="AY8" s="619"/>
      <c r="AZ8" s="619"/>
      <c r="BA8" s="619"/>
      <c r="BB8" s="619"/>
      <c r="BC8" s="619"/>
      <c r="BD8" s="619"/>
      <c r="BE8" s="619"/>
      <c r="BF8" s="620"/>
      <c r="BG8" s="621">
        <v>140873</v>
      </c>
      <c r="BH8" s="622"/>
      <c r="BI8" s="622"/>
      <c r="BJ8" s="622"/>
      <c r="BK8" s="622"/>
      <c r="BL8" s="622"/>
      <c r="BM8" s="622"/>
      <c r="BN8" s="623"/>
      <c r="BO8" s="624">
        <v>1.1000000000000001</v>
      </c>
      <c r="BP8" s="624"/>
      <c r="BQ8" s="624"/>
      <c r="BR8" s="624"/>
      <c r="BS8" s="630" t="s">
        <v>233</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10440678</v>
      </c>
      <c r="CS8" s="622"/>
      <c r="CT8" s="622"/>
      <c r="CU8" s="622"/>
      <c r="CV8" s="622"/>
      <c r="CW8" s="622"/>
      <c r="CX8" s="622"/>
      <c r="CY8" s="623"/>
      <c r="CZ8" s="624">
        <v>32.700000000000003</v>
      </c>
      <c r="DA8" s="624"/>
      <c r="DB8" s="624"/>
      <c r="DC8" s="624"/>
      <c r="DD8" s="630">
        <v>50724</v>
      </c>
      <c r="DE8" s="622"/>
      <c r="DF8" s="622"/>
      <c r="DG8" s="622"/>
      <c r="DH8" s="622"/>
      <c r="DI8" s="622"/>
      <c r="DJ8" s="622"/>
      <c r="DK8" s="622"/>
      <c r="DL8" s="622"/>
      <c r="DM8" s="622"/>
      <c r="DN8" s="622"/>
      <c r="DO8" s="622"/>
      <c r="DP8" s="623"/>
      <c r="DQ8" s="630">
        <v>5047533</v>
      </c>
      <c r="DR8" s="622"/>
      <c r="DS8" s="622"/>
      <c r="DT8" s="622"/>
      <c r="DU8" s="622"/>
      <c r="DV8" s="622"/>
      <c r="DW8" s="622"/>
      <c r="DX8" s="622"/>
      <c r="DY8" s="622"/>
      <c r="DZ8" s="622"/>
      <c r="EA8" s="622"/>
      <c r="EB8" s="622"/>
      <c r="EC8" s="631"/>
    </row>
    <row r="9" spans="2:143" ht="11.25" customHeight="1" x14ac:dyDescent="0.2">
      <c r="B9" s="618" t="s">
        <v>235</v>
      </c>
      <c r="C9" s="619"/>
      <c r="D9" s="619"/>
      <c r="E9" s="619"/>
      <c r="F9" s="619"/>
      <c r="G9" s="619"/>
      <c r="H9" s="619"/>
      <c r="I9" s="619"/>
      <c r="J9" s="619"/>
      <c r="K9" s="619"/>
      <c r="L9" s="619"/>
      <c r="M9" s="619"/>
      <c r="N9" s="619"/>
      <c r="O9" s="619"/>
      <c r="P9" s="619"/>
      <c r="Q9" s="620"/>
      <c r="R9" s="621">
        <v>46589</v>
      </c>
      <c r="S9" s="622"/>
      <c r="T9" s="622"/>
      <c r="U9" s="622"/>
      <c r="V9" s="622"/>
      <c r="W9" s="622"/>
      <c r="X9" s="622"/>
      <c r="Y9" s="623"/>
      <c r="Z9" s="624">
        <v>0.1</v>
      </c>
      <c r="AA9" s="624"/>
      <c r="AB9" s="624"/>
      <c r="AC9" s="624"/>
      <c r="AD9" s="625">
        <v>46589</v>
      </c>
      <c r="AE9" s="625"/>
      <c r="AF9" s="625"/>
      <c r="AG9" s="625"/>
      <c r="AH9" s="625"/>
      <c r="AI9" s="625"/>
      <c r="AJ9" s="625"/>
      <c r="AK9" s="625"/>
      <c r="AL9" s="626">
        <v>0.3</v>
      </c>
      <c r="AM9" s="627"/>
      <c r="AN9" s="627"/>
      <c r="AO9" s="628"/>
      <c r="AP9" s="618" t="s">
        <v>236</v>
      </c>
      <c r="AQ9" s="619"/>
      <c r="AR9" s="619"/>
      <c r="AS9" s="619"/>
      <c r="AT9" s="619"/>
      <c r="AU9" s="619"/>
      <c r="AV9" s="619"/>
      <c r="AW9" s="619"/>
      <c r="AX9" s="619"/>
      <c r="AY9" s="619"/>
      <c r="AZ9" s="619"/>
      <c r="BA9" s="619"/>
      <c r="BB9" s="619"/>
      <c r="BC9" s="619"/>
      <c r="BD9" s="619"/>
      <c r="BE9" s="619"/>
      <c r="BF9" s="620"/>
      <c r="BG9" s="621">
        <v>3831298</v>
      </c>
      <c r="BH9" s="622"/>
      <c r="BI9" s="622"/>
      <c r="BJ9" s="622"/>
      <c r="BK9" s="622"/>
      <c r="BL9" s="622"/>
      <c r="BM9" s="622"/>
      <c r="BN9" s="623"/>
      <c r="BO9" s="624">
        <v>29.5</v>
      </c>
      <c r="BP9" s="624"/>
      <c r="BQ9" s="624"/>
      <c r="BR9" s="624"/>
      <c r="BS9" s="630" t="s">
        <v>237</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2481545</v>
      </c>
      <c r="CS9" s="622"/>
      <c r="CT9" s="622"/>
      <c r="CU9" s="622"/>
      <c r="CV9" s="622"/>
      <c r="CW9" s="622"/>
      <c r="CX9" s="622"/>
      <c r="CY9" s="623"/>
      <c r="CZ9" s="624">
        <v>7.8</v>
      </c>
      <c r="DA9" s="624"/>
      <c r="DB9" s="624"/>
      <c r="DC9" s="624"/>
      <c r="DD9" s="630">
        <v>477289</v>
      </c>
      <c r="DE9" s="622"/>
      <c r="DF9" s="622"/>
      <c r="DG9" s="622"/>
      <c r="DH9" s="622"/>
      <c r="DI9" s="622"/>
      <c r="DJ9" s="622"/>
      <c r="DK9" s="622"/>
      <c r="DL9" s="622"/>
      <c r="DM9" s="622"/>
      <c r="DN9" s="622"/>
      <c r="DO9" s="622"/>
      <c r="DP9" s="623"/>
      <c r="DQ9" s="630">
        <v>2127269</v>
      </c>
      <c r="DR9" s="622"/>
      <c r="DS9" s="622"/>
      <c r="DT9" s="622"/>
      <c r="DU9" s="622"/>
      <c r="DV9" s="622"/>
      <c r="DW9" s="622"/>
      <c r="DX9" s="622"/>
      <c r="DY9" s="622"/>
      <c r="DZ9" s="622"/>
      <c r="EA9" s="622"/>
      <c r="EB9" s="622"/>
      <c r="EC9" s="631"/>
    </row>
    <row r="10" spans="2:143" ht="11.25" customHeight="1" x14ac:dyDescent="0.2">
      <c r="B10" s="618" t="s">
        <v>239</v>
      </c>
      <c r="C10" s="619"/>
      <c r="D10" s="619"/>
      <c r="E10" s="619"/>
      <c r="F10" s="619"/>
      <c r="G10" s="619"/>
      <c r="H10" s="619"/>
      <c r="I10" s="619"/>
      <c r="J10" s="619"/>
      <c r="K10" s="619"/>
      <c r="L10" s="619"/>
      <c r="M10" s="619"/>
      <c r="N10" s="619"/>
      <c r="O10" s="619"/>
      <c r="P10" s="619"/>
      <c r="Q10" s="620"/>
      <c r="R10" s="621" t="s">
        <v>123</v>
      </c>
      <c r="S10" s="622"/>
      <c r="T10" s="622"/>
      <c r="U10" s="622"/>
      <c r="V10" s="622"/>
      <c r="W10" s="622"/>
      <c r="X10" s="622"/>
      <c r="Y10" s="623"/>
      <c r="Z10" s="624" t="s">
        <v>123</v>
      </c>
      <c r="AA10" s="624"/>
      <c r="AB10" s="624"/>
      <c r="AC10" s="624"/>
      <c r="AD10" s="625" t="s">
        <v>237</v>
      </c>
      <c r="AE10" s="625"/>
      <c r="AF10" s="625"/>
      <c r="AG10" s="625"/>
      <c r="AH10" s="625"/>
      <c r="AI10" s="625"/>
      <c r="AJ10" s="625"/>
      <c r="AK10" s="625"/>
      <c r="AL10" s="626" t="s">
        <v>237</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304350</v>
      </c>
      <c r="BH10" s="622"/>
      <c r="BI10" s="622"/>
      <c r="BJ10" s="622"/>
      <c r="BK10" s="622"/>
      <c r="BL10" s="622"/>
      <c r="BM10" s="622"/>
      <c r="BN10" s="623"/>
      <c r="BO10" s="624">
        <v>2.2999999999999998</v>
      </c>
      <c r="BP10" s="624"/>
      <c r="BQ10" s="624"/>
      <c r="BR10" s="624"/>
      <c r="BS10" s="630">
        <v>50684</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4401</v>
      </c>
      <c r="CS10" s="622"/>
      <c r="CT10" s="622"/>
      <c r="CU10" s="622"/>
      <c r="CV10" s="622"/>
      <c r="CW10" s="622"/>
      <c r="CX10" s="622"/>
      <c r="CY10" s="623"/>
      <c r="CZ10" s="624">
        <v>0</v>
      </c>
      <c r="DA10" s="624"/>
      <c r="DB10" s="624"/>
      <c r="DC10" s="624"/>
      <c r="DD10" s="630" t="s">
        <v>123</v>
      </c>
      <c r="DE10" s="622"/>
      <c r="DF10" s="622"/>
      <c r="DG10" s="622"/>
      <c r="DH10" s="622"/>
      <c r="DI10" s="622"/>
      <c r="DJ10" s="622"/>
      <c r="DK10" s="622"/>
      <c r="DL10" s="622"/>
      <c r="DM10" s="622"/>
      <c r="DN10" s="622"/>
      <c r="DO10" s="622"/>
      <c r="DP10" s="623"/>
      <c r="DQ10" s="630">
        <v>4121</v>
      </c>
      <c r="DR10" s="622"/>
      <c r="DS10" s="622"/>
      <c r="DT10" s="622"/>
      <c r="DU10" s="622"/>
      <c r="DV10" s="622"/>
      <c r="DW10" s="622"/>
      <c r="DX10" s="622"/>
      <c r="DY10" s="622"/>
      <c r="DZ10" s="622"/>
      <c r="EA10" s="622"/>
      <c r="EB10" s="622"/>
      <c r="EC10" s="631"/>
    </row>
    <row r="11" spans="2:143" ht="11.25" customHeight="1" x14ac:dyDescent="0.2">
      <c r="B11" s="618" t="s">
        <v>242</v>
      </c>
      <c r="C11" s="619"/>
      <c r="D11" s="619"/>
      <c r="E11" s="619"/>
      <c r="F11" s="619"/>
      <c r="G11" s="619"/>
      <c r="H11" s="619"/>
      <c r="I11" s="619"/>
      <c r="J11" s="619"/>
      <c r="K11" s="619"/>
      <c r="L11" s="619"/>
      <c r="M11" s="619"/>
      <c r="N11" s="619"/>
      <c r="O11" s="619"/>
      <c r="P11" s="619"/>
      <c r="Q11" s="620"/>
      <c r="R11" s="621" t="s">
        <v>123</v>
      </c>
      <c r="S11" s="622"/>
      <c r="T11" s="622"/>
      <c r="U11" s="622"/>
      <c r="V11" s="622"/>
      <c r="W11" s="622"/>
      <c r="X11" s="622"/>
      <c r="Y11" s="623"/>
      <c r="Z11" s="624" t="s">
        <v>233</v>
      </c>
      <c r="AA11" s="624"/>
      <c r="AB11" s="624"/>
      <c r="AC11" s="624"/>
      <c r="AD11" s="625" t="s">
        <v>123</v>
      </c>
      <c r="AE11" s="625"/>
      <c r="AF11" s="625"/>
      <c r="AG11" s="625"/>
      <c r="AH11" s="625"/>
      <c r="AI11" s="625"/>
      <c r="AJ11" s="625"/>
      <c r="AK11" s="625"/>
      <c r="AL11" s="626" t="s">
        <v>237</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837654</v>
      </c>
      <c r="BH11" s="622"/>
      <c r="BI11" s="622"/>
      <c r="BJ11" s="622"/>
      <c r="BK11" s="622"/>
      <c r="BL11" s="622"/>
      <c r="BM11" s="622"/>
      <c r="BN11" s="623"/>
      <c r="BO11" s="624">
        <v>6.4</v>
      </c>
      <c r="BP11" s="624"/>
      <c r="BQ11" s="624"/>
      <c r="BR11" s="624"/>
      <c r="BS11" s="630">
        <v>167134</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970970</v>
      </c>
      <c r="CS11" s="622"/>
      <c r="CT11" s="622"/>
      <c r="CU11" s="622"/>
      <c r="CV11" s="622"/>
      <c r="CW11" s="622"/>
      <c r="CX11" s="622"/>
      <c r="CY11" s="623"/>
      <c r="CZ11" s="624">
        <v>3</v>
      </c>
      <c r="DA11" s="624"/>
      <c r="DB11" s="624"/>
      <c r="DC11" s="624"/>
      <c r="DD11" s="630">
        <v>74657</v>
      </c>
      <c r="DE11" s="622"/>
      <c r="DF11" s="622"/>
      <c r="DG11" s="622"/>
      <c r="DH11" s="622"/>
      <c r="DI11" s="622"/>
      <c r="DJ11" s="622"/>
      <c r="DK11" s="622"/>
      <c r="DL11" s="622"/>
      <c r="DM11" s="622"/>
      <c r="DN11" s="622"/>
      <c r="DO11" s="622"/>
      <c r="DP11" s="623"/>
      <c r="DQ11" s="630">
        <v>823758</v>
      </c>
      <c r="DR11" s="622"/>
      <c r="DS11" s="622"/>
      <c r="DT11" s="622"/>
      <c r="DU11" s="622"/>
      <c r="DV11" s="622"/>
      <c r="DW11" s="622"/>
      <c r="DX11" s="622"/>
      <c r="DY11" s="622"/>
      <c r="DZ11" s="622"/>
      <c r="EA11" s="622"/>
      <c r="EB11" s="622"/>
      <c r="EC11" s="631"/>
    </row>
    <row r="12" spans="2:143" ht="11.25" customHeight="1" x14ac:dyDescent="0.2">
      <c r="B12" s="618" t="s">
        <v>245</v>
      </c>
      <c r="C12" s="619"/>
      <c r="D12" s="619"/>
      <c r="E12" s="619"/>
      <c r="F12" s="619"/>
      <c r="G12" s="619"/>
      <c r="H12" s="619"/>
      <c r="I12" s="619"/>
      <c r="J12" s="619"/>
      <c r="K12" s="619"/>
      <c r="L12" s="619"/>
      <c r="M12" s="619"/>
      <c r="N12" s="619"/>
      <c r="O12" s="619"/>
      <c r="P12" s="619"/>
      <c r="Q12" s="620"/>
      <c r="R12" s="621">
        <v>1500597</v>
      </c>
      <c r="S12" s="622"/>
      <c r="T12" s="622"/>
      <c r="U12" s="622"/>
      <c r="V12" s="622"/>
      <c r="W12" s="622"/>
      <c r="X12" s="622"/>
      <c r="Y12" s="623"/>
      <c r="Z12" s="624">
        <v>4.4000000000000004</v>
      </c>
      <c r="AA12" s="624"/>
      <c r="AB12" s="624"/>
      <c r="AC12" s="624"/>
      <c r="AD12" s="625">
        <v>1500597</v>
      </c>
      <c r="AE12" s="625"/>
      <c r="AF12" s="625"/>
      <c r="AG12" s="625"/>
      <c r="AH12" s="625"/>
      <c r="AI12" s="625"/>
      <c r="AJ12" s="625"/>
      <c r="AK12" s="625"/>
      <c r="AL12" s="626">
        <v>8.6999999999999993</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6310031</v>
      </c>
      <c r="BH12" s="622"/>
      <c r="BI12" s="622"/>
      <c r="BJ12" s="622"/>
      <c r="BK12" s="622"/>
      <c r="BL12" s="622"/>
      <c r="BM12" s="622"/>
      <c r="BN12" s="623"/>
      <c r="BO12" s="624">
        <v>48.6</v>
      </c>
      <c r="BP12" s="624"/>
      <c r="BQ12" s="624"/>
      <c r="BR12" s="624"/>
      <c r="BS12" s="630" t="s">
        <v>233</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1270110</v>
      </c>
      <c r="CS12" s="622"/>
      <c r="CT12" s="622"/>
      <c r="CU12" s="622"/>
      <c r="CV12" s="622"/>
      <c r="CW12" s="622"/>
      <c r="CX12" s="622"/>
      <c r="CY12" s="623"/>
      <c r="CZ12" s="624">
        <v>4</v>
      </c>
      <c r="DA12" s="624"/>
      <c r="DB12" s="624"/>
      <c r="DC12" s="624"/>
      <c r="DD12" s="630">
        <v>10916</v>
      </c>
      <c r="DE12" s="622"/>
      <c r="DF12" s="622"/>
      <c r="DG12" s="622"/>
      <c r="DH12" s="622"/>
      <c r="DI12" s="622"/>
      <c r="DJ12" s="622"/>
      <c r="DK12" s="622"/>
      <c r="DL12" s="622"/>
      <c r="DM12" s="622"/>
      <c r="DN12" s="622"/>
      <c r="DO12" s="622"/>
      <c r="DP12" s="623"/>
      <c r="DQ12" s="630">
        <v>376346</v>
      </c>
      <c r="DR12" s="622"/>
      <c r="DS12" s="622"/>
      <c r="DT12" s="622"/>
      <c r="DU12" s="622"/>
      <c r="DV12" s="622"/>
      <c r="DW12" s="622"/>
      <c r="DX12" s="622"/>
      <c r="DY12" s="622"/>
      <c r="DZ12" s="622"/>
      <c r="EA12" s="622"/>
      <c r="EB12" s="622"/>
      <c r="EC12" s="631"/>
    </row>
    <row r="13" spans="2:143" ht="11.25" customHeight="1" x14ac:dyDescent="0.2">
      <c r="B13" s="618" t="s">
        <v>248</v>
      </c>
      <c r="C13" s="619"/>
      <c r="D13" s="619"/>
      <c r="E13" s="619"/>
      <c r="F13" s="619"/>
      <c r="G13" s="619"/>
      <c r="H13" s="619"/>
      <c r="I13" s="619"/>
      <c r="J13" s="619"/>
      <c r="K13" s="619"/>
      <c r="L13" s="619"/>
      <c r="M13" s="619"/>
      <c r="N13" s="619"/>
      <c r="O13" s="619"/>
      <c r="P13" s="619"/>
      <c r="Q13" s="620"/>
      <c r="R13" s="621">
        <v>25862</v>
      </c>
      <c r="S13" s="622"/>
      <c r="T13" s="622"/>
      <c r="U13" s="622"/>
      <c r="V13" s="622"/>
      <c r="W13" s="622"/>
      <c r="X13" s="622"/>
      <c r="Y13" s="623"/>
      <c r="Z13" s="624">
        <v>0.1</v>
      </c>
      <c r="AA13" s="624"/>
      <c r="AB13" s="624"/>
      <c r="AC13" s="624"/>
      <c r="AD13" s="625">
        <v>25862</v>
      </c>
      <c r="AE13" s="625"/>
      <c r="AF13" s="625"/>
      <c r="AG13" s="625"/>
      <c r="AH13" s="625"/>
      <c r="AI13" s="625"/>
      <c r="AJ13" s="625"/>
      <c r="AK13" s="625"/>
      <c r="AL13" s="626">
        <v>0.2</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6308287</v>
      </c>
      <c r="BH13" s="622"/>
      <c r="BI13" s="622"/>
      <c r="BJ13" s="622"/>
      <c r="BK13" s="622"/>
      <c r="BL13" s="622"/>
      <c r="BM13" s="622"/>
      <c r="BN13" s="623"/>
      <c r="BO13" s="624">
        <v>48.6</v>
      </c>
      <c r="BP13" s="624"/>
      <c r="BQ13" s="624"/>
      <c r="BR13" s="624"/>
      <c r="BS13" s="630" t="s">
        <v>237</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3304537</v>
      </c>
      <c r="CS13" s="622"/>
      <c r="CT13" s="622"/>
      <c r="CU13" s="622"/>
      <c r="CV13" s="622"/>
      <c r="CW13" s="622"/>
      <c r="CX13" s="622"/>
      <c r="CY13" s="623"/>
      <c r="CZ13" s="624">
        <v>10.4</v>
      </c>
      <c r="DA13" s="624"/>
      <c r="DB13" s="624"/>
      <c r="DC13" s="624"/>
      <c r="DD13" s="630">
        <v>1390273</v>
      </c>
      <c r="DE13" s="622"/>
      <c r="DF13" s="622"/>
      <c r="DG13" s="622"/>
      <c r="DH13" s="622"/>
      <c r="DI13" s="622"/>
      <c r="DJ13" s="622"/>
      <c r="DK13" s="622"/>
      <c r="DL13" s="622"/>
      <c r="DM13" s="622"/>
      <c r="DN13" s="622"/>
      <c r="DO13" s="622"/>
      <c r="DP13" s="623"/>
      <c r="DQ13" s="630">
        <v>2306195</v>
      </c>
      <c r="DR13" s="622"/>
      <c r="DS13" s="622"/>
      <c r="DT13" s="622"/>
      <c r="DU13" s="622"/>
      <c r="DV13" s="622"/>
      <c r="DW13" s="622"/>
      <c r="DX13" s="622"/>
      <c r="DY13" s="622"/>
      <c r="DZ13" s="622"/>
      <c r="EA13" s="622"/>
      <c r="EB13" s="622"/>
      <c r="EC13" s="631"/>
    </row>
    <row r="14" spans="2:143" ht="11.25" customHeight="1" x14ac:dyDescent="0.2">
      <c r="B14" s="618" t="s">
        <v>251</v>
      </c>
      <c r="C14" s="619"/>
      <c r="D14" s="619"/>
      <c r="E14" s="619"/>
      <c r="F14" s="619"/>
      <c r="G14" s="619"/>
      <c r="H14" s="619"/>
      <c r="I14" s="619"/>
      <c r="J14" s="619"/>
      <c r="K14" s="619"/>
      <c r="L14" s="619"/>
      <c r="M14" s="619"/>
      <c r="N14" s="619"/>
      <c r="O14" s="619"/>
      <c r="P14" s="619"/>
      <c r="Q14" s="620"/>
      <c r="R14" s="621" t="s">
        <v>233</v>
      </c>
      <c r="S14" s="622"/>
      <c r="T14" s="622"/>
      <c r="U14" s="622"/>
      <c r="V14" s="622"/>
      <c r="W14" s="622"/>
      <c r="X14" s="622"/>
      <c r="Y14" s="623"/>
      <c r="Z14" s="624" t="s">
        <v>252</v>
      </c>
      <c r="AA14" s="624"/>
      <c r="AB14" s="624"/>
      <c r="AC14" s="624"/>
      <c r="AD14" s="625" t="s">
        <v>123</v>
      </c>
      <c r="AE14" s="625"/>
      <c r="AF14" s="625"/>
      <c r="AG14" s="625"/>
      <c r="AH14" s="625"/>
      <c r="AI14" s="625"/>
      <c r="AJ14" s="625"/>
      <c r="AK14" s="625"/>
      <c r="AL14" s="626" t="s">
        <v>252</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225412</v>
      </c>
      <c r="BH14" s="622"/>
      <c r="BI14" s="622"/>
      <c r="BJ14" s="622"/>
      <c r="BK14" s="622"/>
      <c r="BL14" s="622"/>
      <c r="BM14" s="622"/>
      <c r="BN14" s="623"/>
      <c r="BO14" s="624">
        <v>1.7</v>
      </c>
      <c r="BP14" s="624"/>
      <c r="BQ14" s="624"/>
      <c r="BR14" s="624"/>
      <c r="BS14" s="630" t="s">
        <v>123</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1011842</v>
      </c>
      <c r="CS14" s="622"/>
      <c r="CT14" s="622"/>
      <c r="CU14" s="622"/>
      <c r="CV14" s="622"/>
      <c r="CW14" s="622"/>
      <c r="CX14" s="622"/>
      <c r="CY14" s="623"/>
      <c r="CZ14" s="624">
        <v>3.2</v>
      </c>
      <c r="DA14" s="624"/>
      <c r="DB14" s="624"/>
      <c r="DC14" s="624"/>
      <c r="DD14" s="630">
        <v>20458</v>
      </c>
      <c r="DE14" s="622"/>
      <c r="DF14" s="622"/>
      <c r="DG14" s="622"/>
      <c r="DH14" s="622"/>
      <c r="DI14" s="622"/>
      <c r="DJ14" s="622"/>
      <c r="DK14" s="622"/>
      <c r="DL14" s="622"/>
      <c r="DM14" s="622"/>
      <c r="DN14" s="622"/>
      <c r="DO14" s="622"/>
      <c r="DP14" s="623"/>
      <c r="DQ14" s="630">
        <v>1000393</v>
      </c>
      <c r="DR14" s="622"/>
      <c r="DS14" s="622"/>
      <c r="DT14" s="622"/>
      <c r="DU14" s="622"/>
      <c r="DV14" s="622"/>
      <c r="DW14" s="622"/>
      <c r="DX14" s="622"/>
      <c r="DY14" s="622"/>
      <c r="DZ14" s="622"/>
      <c r="EA14" s="622"/>
      <c r="EB14" s="622"/>
      <c r="EC14" s="631"/>
    </row>
    <row r="15" spans="2:143" ht="11.25" customHeight="1" x14ac:dyDescent="0.2">
      <c r="B15" s="618" t="s">
        <v>255</v>
      </c>
      <c r="C15" s="619"/>
      <c r="D15" s="619"/>
      <c r="E15" s="619"/>
      <c r="F15" s="619"/>
      <c r="G15" s="619"/>
      <c r="H15" s="619"/>
      <c r="I15" s="619"/>
      <c r="J15" s="619"/>
      <c r="K15" s="619"/>
      <c r="L15" s="619"/>
      <c r="M15" s="619"/>
      <c r="N15" s="619"/>
      <c r="O15" s="619"/>
      <c r="P15" s="619"/>
      <c r="Q15" s="620"/>
      <c r="R15" s="621">
        <v>114415</v>
      </c>
      <c r="S15" s="622"/>
      <c r="T15" s="622"/>
      <c r="U15" s="622"/>
      <c r="V15" s="622"/>
      <c r="W15" s="622"/>
      <c r="X15" s="622"/>
      <c r="Y15" s="623"/>
      <c r="Z15" s="624">
        <v>0.3</v>
      </c>
      <c r="AA15" s="624"/>
      <c r="AB15" s="624"/>
      <c r="AC15" s="624"/>
      <c r="AD15" s="625">
        <v>114415</v>
      </c>
      <c r="AE15" s="625"/>
      <c r="AF15" s="625"/>
      <c r="AG15" s="625"/>
      <c r="AH15" s="625"/>
      <c r="AI15" s="625"/>
      <c r="AJ15" s="625"/>
      <c r="AK15" s="625"/>
      <c r="AL15" s="626">
        <v>0.7</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613541</v>
      </c>
      <c r="BH15" s="622"/>
      <c r="BI15" s="622"/>
      <c r="BJ15" s="622"/>
      <c r="BK15" s="622"/>
      <c r="BL15" s="622"/>
      <c r="BM15" s="622"/>
      <c r="BN15" s="623"/>
      <c r="BO15" s="624">
        <v>4.7</v>
      </c>
      <c r="BP15" s="624"/>
      <c r="BQ15" s="624"/>
      <c r="BR15" s="624"/>
      <c r="BS15" s="630" t="s">
        <v>233</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5071432</v>
      </c>
      <c r="CS15" s="622"/>
      <c r="CT15" s="622"/>
      <c r="CU15" s="622"/>
      <c r="CV15" s="622"/>
      <c r="CW15" s="622"/>
      <c r="CX15" s="622"/>
      <c r="CY15" s="623"/>
      <c r="CZ15" s="624">
        <v>15.9</v>
      </c>
      <c r="DA15" s="624"/>
      <c r="DB15" s="624"/>
      <c r="DC15" s="624"/>
      <c r="DD15" s="630">
        <v>2399410</v>
      </c>
      <c r="DE15" s="622"/>
      <c r="DF15" s="622"/>
      <c r="DG15" s="622"/>
      <c r="DH15" s="622"/>
      <c r="DI15" s="622"/>
      <c r="DJ15" s="622"/>
      <c r="DK15" s="622"/>
      <c r="DL15" s="622"/>
      <c r="DM15" s="622"/>
      <c r="DN15" s="622"/>
      <c r="DO15" s="622"/>
      <c r="DP15" s="623"/>
      <c r="DQ15" s="630">
        <v>2536855</v>
      </c>
      <c r="DR15" s="622"/>
      <c r="DS15" s="622"/>
      <c r="DT15" s="622"/>
      <c r="DU15" s="622"/>
      <c r="DV15" s="622"/>
      <c r="DW15" s="622"/>
      <c r="DX15" s="622"/>
      <c r="DY15" s="622"/>
      <c r="DZ15" s="622"/>
      <c r="EA15" s="622"/>
      <c r="EB15" s="622"/>
      <c r="EC15" s="631"/>
    </row>
    <row r="16" spans="2:143" ht="11.25" customHeight="1" x14ac:dyDescent="0.2">
      <c r="B16" s="618" t="s">
        <v>258</v>
      </c>
      <c r="C16" s="619"/>
      <c r="D16" s="619"/>
      <c r="E16" s="619"/>
      <c r="F16" s="619"/>
      <c r="G16" s="619"/>
      <c r="H16" s="619"/>
      <c r="I16" s="619"/>
      <c r="J16" s="619"/>
      <c r="K16" s="619"/>
      <c r="L16" s="619"/>
      <c r="M16" s="619"/>
      <c r="N16" s="619"/>
      <c r="O16" s="619"/>
      <c r="P16" s="619"/>
      <c r="Q16" s="620"/>
      <c r="R16" s="621" t="s">
        <v>123</v>
      </c>
      <c r="S16" s="622"/>
      <c r="T16" s="622"/>
      <c r="U16" s="622"/>
      <c r="V16" s="622"/>
      <c r="W16" s="622"/>
      <c r="X16" s="622"/>
      <c r="Y16" s="623"/>
      <c r="Z16" s="624" t="s">
        <v>123</v>
      </c>
      <c r="AA16" s="624"/>
      <c r="AB16" s="624"/>
      <c r="AC16" s="624"/>
      <c r="AD16" s="625" t="s">
        <v>123</v>
      </c>
      <c r="AE16" s="625"/>
      <c r="AF16" s="625"/>
      <c r="AG16" s="625"/>
      <c r="AH16" s="625"/>
      <c r="AI16" s="625"/>
      <c r="AJ16" s="625"/>
      <c r="AK16" s="625"/>
      <c r="AL16" s="626" t="s">
        <v>123</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233</v>
      </c>
      <c r="BH16" s="622"/>
      <c r="BI16" s="622"/>
      <c r="BJ16" s="622"/>
      <c r="BK16" s="622"/>
      <c r="BL16" s="622"/>
      <c r="BM16" s="622"/>
      <c r="BN16" s="623"/>
      <c r="BO16" s="624" t="s">
        <v>252</v>
      </c>
      <c r="BP16" s="624"/>
      <c r="BQ16" s="624"/>
      <c r="BR16" s="624"/>
      <c r="BS16" s="630" t="s">
        <v>123</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t="s">
        <v>233</v>
      </c>
      <c r="CS16" s="622"/>
      <c r="CT16" s="622"/>
      <c r="CU16" s="622"/>
      <c r="CV16" s="622"/>
      <c r="CW16" s="622"/>
      <c r="CX16" s="622"/>
      <c r="CY16" s="623"/>
      <c r="CZ16" s="624" t="s">
        <v>233</v>
      </c>
      <c r="DA16" s="624"/>
      <c r="DB16" s="624"/>
      <c r="DC16" s="624"/>
      <c r="DD16" s="630" t="s">
        <v>123</v>
      </c>
      <c r="DE16" s="622"/>
      <c r="DF16" s="622"/>
      <c r="DG16" s="622"/>
      <c r="DH16" s="622"/>
      <c r="DI16" s="622"/>
      <c r="DJ16" s="622"/>
      <c r="DK16" s="622"/>
      <c r="DL16" s="622"/>
      <c r="DM16" s="622"/>
      <c r="DN16" s="622"/>
      <c r="DO16" s="622"/>
      <c r="DP16" s="623"/>
      <c r="DQ16" s="630" t="s">
        <v>233</v>
      </c>
      <c r="DR16" s="622"/>
      <c r="DS16" s="622"/>
      <c r="DT16" s="622"/>
      <c r="DU16" s="622"/>
      <c r="DV16" s="622"/>
      <c r="DW16" s="622"/>
      <c r="DX16" s="622"/>
      <c r="DY16" s="622"/>
      <c r="DZ16" s="622"/>
      <c r="EA16" s="622"/>
      <c r="EB16" s="622"/>
      <c r="EC16" s="631"/>
    </row>
    <row r="17" spans="2:133" ht="11.25" customHeight="1" x14ac:dyDescent="0.2">
      <c r="B17" s="618" t="s">
        <v>261</v>
      </c>
      <c r="C17" s="619"/>
      <c r="D17" s="619"/>
      <c r="E17" s="619"/>
      <c r="F17" s="619"/>
      <c r="G17" s="619"/>
      <c r="H17" s="619"/>
      <c r="I17" s="619"/>
      <c r="J17" s="619"/>
      <c r="K17" s="619"/>
      <c r="L17" s="619"/>
      <c r="M17" s="619"/>
      <c r="N17" s="619"/>
      <c r="O17" s="619"/>
      <c r="P17" s="619"/>
      <c r="Q17" s="620"/>
      <c r="R17" s="621">
        <v>64044</v>
      </c>
      <c r="S17" s="622"/>
      <c r="T17" s="622"/>
      <c r="U17" s="622"/>
      <c r="V17" s="622"/>
      <c r="W17" s="622"/>
      <c r="X17" s="622"/>
      <c r="Y17" s="623"/>
      <c r="Z17" s="624">
        <v>0.2</v>
      </c>
      <c r="AA17" s="624"/>
      <c r="AB17" s="624"/>
      <c r="AC17" s="624"/>
      <c r="AD17" s="625">
        <v>64044</v>
      </c>
      <c r="AE17" s="625"/>
      <c r="AF17" s="625"/>
      <c r="AG17" s="625"/>
      <c r="AH17" s="625"/>
      <c r="AI17" s="625"/>
      <c r="AJ17" s="625"/>
      <c r="AK17" s="625"/>
      <c r="AL17" s="626">
        <v>0.4</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233</v>
      </c>
      <c r="BH17" s="622"/>
      <c r="BI17" s="622"/>
      <c r="BJ17" s="622"/>
      <c r="BK17" s="622"/>
      <c r="BL17" s="622"/>
      <c r="BM17" s="622"/>
      <c r="BN17" s="623"/>
      <c r="BO17" s="624" t="s">
        <v>233</v>
      </c>
      <c r="BP17" s="624"/>
      <c r="BQ17" s="624"/>
      <c r="BR17" s="624"/>
      <c r="BS17" s="630" t="s">
        <v>123</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2493577</v>
      </c>
      <c r="CS17" s="622"/>
      <c r="CT17" s="622"/>
      <c r="CU17" s="622"/>
      <c r="CV17" s="622"/>
      <c r="CW17" s="622"/>
      <c r="CX17" s="622"/>
      <c r="CY17" s="623"/>
      <c r="CZ17" s="624">
        <v>7.8</v>
      </c>
      <c r="DA17" s="624"/>
      <c r="DB17" s="624"/>
      <c r="DC17" s="624"/>
      <c r="DD17" s="630" t="s">
        <v>123</v>
      </c>
      <c r="DE17" s="622"/>
      <c r="DF17" s="622"/>
      <c r="DG17" s="622"/>
      <c r="DH17" s="622"/>
      <c r="DI17" s="622"/>
      <c r="DJ17" s="622"/>
      <c r="DK17" s="622"/>
      <c r="DL17" s="622"/>
      <c r="DM17" s="622"/>
      <c r="DN17" s="622"/>
      <c r="DO17" s="622"/>
      <c r="DP17" s="623"/>
      <c r="DQ17" s="630">
        <v>2439582</v>
      </c>
      <c r="DR17" s="622"/>
      <c r="DS17" s="622"/>
      <c r="DT17" s="622"/>
      <c r="DU17" s="622"/>
      <c r="DV17" s="622"/>
      <c r="DW17" s="622"/>
      <c r="DX17" s="622"/>
      <c r="DY17" s="622"/>
      <c r="DZ17" s="622"/>
      <c r="EA17" s="622"/>
      <c r="EB17" s="622"/>
      <c r="EC17" s="631"/>
    </row>
    <row r="18" spans="2:133" ht="11.25" customHeight="1" x14ac:dyDescent="0.2">
      <c r="B18" s="618" t="s">
        <v>264</v>
      </c>
      <c r="C18" s="619"/>
      <c r="D18" s="619"/>
      <c r="E18" s="619"/>
      <c r="F18" s="619"/>
      <c r="G18" s="619"/>
      <c r="H18" s="619"/>
      <c r="I18" s="619"/>
      <c r="J18" s="619"/>
      <c r="K18" s="619"/>
      <c r="L18" s="619"/>
      <c r="M18" s="619"/>
      <c r="N18" s="619"/>
      <c r="O18" s="619"/>
      <c r="P18" s="619"/>
      <c r="Q18" s="620"/>
      <c r="R18" s="621">
        <v>3319152</v>
      </c>
      <c r="S18" s="622"/>
      <c r="T18" s="622"/>
      <c r="U18" s="622"/>
      <c r="V18" s="622"/>
      <c r="W18" s="622"/>
      <c r="X18" s="622"/>
      <c r="Y18" s="623"/>
      <c r="Z18" s="624">
        <v>9.8000000000000007</v>
      </c>
      <c r="AA18" s="624"/>
      <c r="AB18" s="624"/>
      <c r="AC18" s="624"/>
      <c r="AD18" s="625">
        <v>2674752</v>
      </c>
      <c r="AE18" s="625"/>
      <c r="AF18" s="625"/>
      <c r="AG18" s="625"/>
      <c r="AH18" s="625"/>
      <c r="AI18" s="625"/>
      <c r="AJ18" s="625"/>
      <c r="AK18" s="625"/>
      <c r="AL18" s="626">
        <v>15.5</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252</v>
      </c>
      <c r="BH18" s="622"/>
      <c r="BI18" s="622"/>
      <c r="BJ18" s="622"/>
      <c r="BK18" s="622"/>
      <c r="BL18" s="622"/>
      <c r="BM18" s="622"/>
      <c r="BN18" s="623"/>
      <c r="BO18" s="624" t="s">
        <v>233</v>
      </c>
      <c r="BP18" s="624"/>
      <c r="BQ18" s="624"/>
      <c r="BR18" s="624"/>
      <c r="BS18" s="630" t="s">
        <v>233</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123</v>
      </c>
      <c r="CS18" s="622"/>
      <c r="CT18" s="622"/>
      <c r="CU18" s="622"/>
      <c r="CV18" s="622"/>
      <c r="CW18" s="622"/>
      <c r="CX18" s="622"/>
      <c r="CY18" s="623"/>
      <c r="CZ18" s="624" t="s">
        <v>123</v>
      </c>
      <c r="DA18" s="624"/>
      <c r="DB18" s="624"/>
      <c r="DC18" s="624"/>
      <c r="DD18" s="630" t="s">
        <v>233</v>
      </c>
      <c r="DE18" s="622"/>
      <c r="DF18" s="622"/>
      <c r="DG18" s="622"/>
      <c r="DH18" s="622"/>
      <c r="DI18" s="622"/>
      <c r="DJ18" s="622"/>
      <c r="DK18" s="622"/>
      <c r="DL18" s="622"/>
      <c r="DM18" s="622"/>
      <c r="DN18" s="622"/>
      <c r="DO18" s="622"/>
      <c r="DP18" s="623"/>
      <c r="DQ18" s="630" t="s">
        <v>123</v>
      </c>
      <c r="DR18" s="622"/>
      <c r="DS18" s="622"/>
      <c r="DT18" s="622"/>
      <c r="DU18" s="622"/>
      <c r="DV18" s="622"/>
      <c r="DW18" s="622"/>
      <c r="DX18" s="622"/>
      <c r="DY18" s="622"/>
      <c r="DZ18" s="622"/>
      <c r="EA18" s="622"/>
      <c r="EB18" s="622"/>
      <c r="EC18" s="631"/>
    </row>
    <row r="19" spans="2:133" ht="11.25" customHeight="1" x14ac:dyDescent="0.2">
      <c r="B19" s="618" t="s">
        <v>267</v>
      </c>
      <c r="C19" s="619"/>
      <c r="D19" s="619"/>
      <c r="E19" s="619"/>
      <c r="F19" s="619"/>
      <c r="G19" s="619"/>
      <c r="H19" s="619"/>
      <c r="I19" s="619"/>
      <c r="J19" s="619"/>
      <c r="K19" s="619"/>
      <c r="L19" s="619"/>
      <c r="M19" s="619"/>
      <c r="N19" s="619"/>
      <c r="O19" s="619"/>
      <c r="P19" s="619"/>
      <c r="Q19" s="620"/>
      <c r="R19" s="621">
        <v>2674752</v>
      </c>
      <c r="S19" s="622"/>
      <c r="T19" s="622"/>
      <c r="U19" s="622"/>
      <c r="V19" s="622"/>
      <c r="W19" s="622"/>
      <c r="X19" s="622"/>
      <c r="Y19" s="623"/>
      <c r="Z19" s="624">
        <v>7.9</v>
      </c>
      <c r="AA19" s="624"/>
      <c r="AB19" s="624"/>
      <c r="AC19" s="624"/>
      <c r="AD19" s="625">
        <v>2674752</v>
      </c>
      <c r="AE19" s="625"/>
      <c r="AF19" s="625"/>
      <c r="AG19" s="625"/>
      <c r="AH19" s="625"/>
      <c r="AI19" s="625"/>
      <c r="AJ19" s="625"/>
      <c r="AK19" s="625"/>
      <c r="AL19" s="626">
        <v>15.5</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724535</v>
      </c>
      <c r="BH19" s="622"/>
      <c r="BI19" s="622"/>
      <c r="BJ19" s="622"/>
      <c r="BK19" s="622"/>
      <c r="BL19" s="622"/>
      <c r="BM19" s="622"/>
      <c r="BN19" s="623"/>
      <c r="BO19" s="624">
        <v>5.6</v>
      </c>
      <c r="BP19" s="624"/>
      <c r="BQ19" s="624"/>
      <c r="BR19" s="624"/>
      <c r="BS19" s="630" t="s">
        <v>233</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237</v>
      </c>
      <c r="CS19" s="622"/>
      <c r="CT19" s="622"/>
      <c r="CU19" s="622"/>
      <c r="CV19" s="622"/>
      <c r="CW19" s="622"/>
      <c r="CX19" s="622"/>
      <c r="CY19" s="623"/>
      <c r="CZ19" s="624" t="s">
        <v>123</v>
      </c>
      <c r="DA19" s="624"/>
      <c r="DB19" s="624"/>
      <c r="DC19" s="624"/>
      <c r="DD19" s="630" t="s">
        <v>123</v>
      </c>
      <c r="DE19" s="622"/>
      <c r="DF19" s="622"/>
      <c r="DG19" s="622"/>
      <c r="DH19" s="622"/>
      <c r="DI19" s="622"/>
      <c r="DJ19" s="622"/>
      <c r="DK19" s="622"/>
      <c r="DL19" s="622"/>
      <c r="DM19" s="622"/>
      <c r="DN19" s="622"/>
      <c r="DO19" s="622"/>
      <c r="DP19" s="623"/>
      <c r="DQ19" s="630" t="s">
        <v>233</v>
      </c>
      <c r="DR19" s="622"/>
      <c r="DS19" s="622"/>
      <c r="DT19" s="622"/>
      <c r="DU19" s="622"/>
      <c r="DV19" s="622"/>
      <c r="DW19" s="622"/>
      <c r="DX19" s="622"/>
      <c r="DY19" s="622"/>
      <c r="DZ19" s="622"/>
      <c r="EA19" s="622"/>
      <c r="EB19" s="622"/>
      <c r="EC19" s="631"/>
    </row>
    <row r="20" spans="2:133" ht="11.25" customHeight="1" x14ac:dyDescent="0.2">
      <c r="B20" s="618" t="s">
        <v>270</v>
      </c>
      <c r="C20" s="619"/>
      <c r="D20" s="619"/>
      <c r="E20" s="619"/>
      <c r="F20" s="619"/>
      <c r="G20" s="619"/>
      <c r="H20" s="619"/>
      <c r="I20" s="619"/>
      <c r="J20" s="619"/>
      <c r="K20" s="619"/>
      <c r="L20" s="619"/>
      <c r="M20" s="619"/>
      <c r="N20" s="619"/>
      <c r="O20" s="619"/>
      <c r="P20" s="619"/>
      <c r="Q20" s="620"/>
      <c r="R20" s="621">
        <v>501515</v>
      </c>
      <c r="S20" s="622"/>
      <c r="T20" s="622"/>
      <c r="U20" s="622"/>
      <c r="V20" s="622"/>
      <c r="W20" s="622"/>
      <c r="X20" s="622"/>
      <c r="Y20" s="623"/>
      <c r="Z20" s="624">
        <v>1.5</v>
      </c>
      <c r="AA20" s="624"/>
      <c r="AB20" s="624"/>
      <c r="AC20" s="624"/>
      <c r="AD20" s="625" t="s">
        <v>123</v>
      </c>
      <c r="AE20" s="625"/>
      <c r="AF20" s="625"/>
      <c r="AG20" s="625"/>
      <c r="AH20" s="625"/>
      <c r="AI20" s="625"/>
      <c r="AJ20" s="625"/>
      <c r="AK20" s="625"/>
      <c r="AL20" s="626" t="s">
        <v>237</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724535</v>
      </c>
      <c r="BH20" s="622"/>
      <c r="BI20" s="622"/>
      <c r="BJ20" s="622"/>
      <c r="BK20" s="622"/>
      <c r="BL20" s="622"/>
      <c r="BM20" s="622"/>
      <c r="BN20" s="623"/>
      <c r="BO20" s="624">
        <v>5.6</v>
      </c>
      <c r="BP20" s="624"/>
      <c r="BQ20" s="624"/>
      <c r="BR20" s="624"/>
      <c r="BS20" s="630" t="s">
        <v>233</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31883357</v>
      </c>
      <c r="CS20" s="622"/>
      <c r="CT20" s="622"/>
      <c r="CU20" s="622"/>
      <c r="CV20" s="622"/>
      <c r="CW20" s="622"/>
      <c r="CX20" s="622"/>
      <c r="CY20" s="623"/>
      <c r="CZ20" s="624">
        <v>100</v>
      </c>
      <c r="DA20" s="624"/>
      <c r="DB20" s="624"/>
      <c r="DC20" s="624"/>
      <c r="DD20" s="630">
        <v>4697390</v>
      </c>
      <c r="DE20" s="622"/>
      <c r="DF20" s="622"/>
      <c r="DG20" s="622"/>
      <c r="DH20" s="622"/>
      <c r="DI20" s="622"/>
      <c r="DJ20" s="622"/>
      <c r="DK20" s="622"/>
      <c r="DL20" s="622"/>
      <c r="DM20" s="622"/>
      <c r="DN20" s="622"/>
      <c r="DO20" s="622"/>
      <c r="DP20" s="623"/>
      <c r="DQ20" s="630">
        <v>19291235</v>
      </c>
      <c r="DR20" s="622"/>
      <c r="DS20" s="622"/>
      <c r="DT20" s="622"/>
      <c r="DU20" s="622"/>
      <c r="DV20" s="622"/>
      <c r="DW20" s="622"/>
      <c r="DX20" s="622"/>
      <c r="DY20" s="622"/>
      <c r="DZ20" s="622"/>
      <c r="EA20" s="622"/>
      <c r="EB20" s="622"/>
      <c r="EC20" s="631"/>
    </row>
    <row r="21" spans="2:133" ht="11.25" customHeight="1" x14ac:dyDescent="0.2">
      <c r="B21" s="618" t="s">
        <v>273</v>
      </c>
      <c r="C21" s="619"/>
      <c r="D21" s="619"/>
      <c r="E21" s="619"/>
      <c r="F21" s="619"/>
      <c r="G21" s="619"/>
      <c r="H21" s="619"/>
      <c r="I21" s="619"/>
      <c r="J21" s="619"/>
      <c r="K21" s="619"/>
      <c r="L21" s="619"/>
      <c r="M21" s="619"/>
      <c r="N21" s="619"/>
      <c r="O21" s="619"/>
      <c r="P21" s="619"/>
      <c r="Q21" s="620"/>
      <c r="R21" s="621">
        <v>142885</v>
      </c>
      <c r="S21" s="622"/>
      <c r="T21" s="622"/>
      <c r="U21" s="622"/>
      <c r="V21" s="622"/>
      <c r="W21" s="622"/>
      <c r="X21" s="622"/>
      <c r="Y21" s="623"/>
      <c r="Z21" s="624">
        <v>0.4</v>
      </c>
      <c r="AA21" s="624"/>
      <c r="AB21" s="624"/>
      <c r="AC21" s="624"/>
      <c r="AD21" s="625" t="s">
        <v>123</v>
      </c>
      <c r="AE21" s="625"/>
      <c r="AF21" s="625"/>
      <c r="AG21" s="625"/>
      <c r="AH21" s="625"/>
      <c r="AI21" s="625"/>
      <c r="AJ21" s="625"/>
      <c r="AK21" s="625"/>
      <c r="AL21" s="626" t="s">
        <v>123</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5455</v>
      </c>
      <c r="BH21" s="622"/>
      <c r="BI21" s="622"/>
      <c r="BJ21" s="622"/>
      <c r="BK21" s="622"/>
      <c r="BL21" s="622"/>
      <c r="BM21" s="622"/>
      <c r="BN21" s="623"/>
      <c r="BO21" s="624">
        <v>0</v>
      </c>
      <c r="BP21" s="624"/>
      <c r="BQ21" s="624"/>
      <c r="BR21" s="624"/>
      <c r="BS21" s="630" t="s">
        <v>123</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2">
      <c r="B22" s="618" t="s">
        <v>275</v>
      </c>
      <c r="C22" s="619"/>
      <c r="D22" s="619"/>
      <c r="E22" s="619"/>
      <c r="F22" s="619"/>
      <c r="G22" s="619"/>
      <c r="H22" s="619"/>
      <c r="I22" s="619"/>
      <c r="J22" s="619"/>
      <c r="K22" s="619"/>
      <c r="L22" s="619"/>
      <c r="M22" s="619"/>
      <c r="N22" s="619"/>
      <c r="O22" s="619"/>
      <c r="P22" s="619"/>
      <c r="Q22" s="620"/>
      <c r="R22" s="621">
        <v>18529114</v>
      </c>
      <c r="S22" s="622"/>
      <c r="T22" s="622"/>
      <c r="U22" s="622"/>
      <c r="V22" s="622"/>
      <c r="W22" s="622"/>
      <c r="X22" s="622"/>
      <c r="Y22" s="623"/>
      <c r="Z22" s="624">
        <v>54.7</v>
      </c>
      <c r="AA22" s="624"/>
      <c r="AB22" s="624"/>
      <c r="AC22" s="624"/>
      <c r="AD22" s="625">
        <v>17165634</v>
      </c>
      <c r="AE22" s="625"/>
      <c r="AF22" s="625"/>
      <c r="AG22" s="625"/>
      <c r="AH22" s="625"/>
      <c r="AI22" s="625"/>
      <c r="AJ22" s="625"/>
      <c r="AK22" s="625"/>
      <c r="AL22" s="626">
        <v>99.6</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233</v>
      </c>
      <c r="BH22" s="622"/>
      <c r="BI22" s="622"/>
      <c r="BJ22" s="622"/>
      <c r="BK22" s="622"/>
      <c r="BL22" s="622"/>
      <c r="BM22" s="622"/>
      <c r="BN22" s="623"/>
      <c r="BO22" s="624" t="s">
        <v>233</v>
      </c>
      <c r="BP22" s="624"/>
      <c r="BQ22" s="624"/>
      <c r="BR22" s="624"/>
      <c r="BS22" s="630" t="s">
        <v>233</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2">
      <c r="B23" s="618" t="s">
        <v>278</v>
      </c>
      <c r="C23" s="619"/>
      <c r="D23" s="619"/>
      <c r="E23" s="619"/>
      <c r="F23" s="619"/>
      <c r="G23" s="619"/>
      <c r="H23" s="619"/>
      <c r="I23" s="619"/>
      <c r="J23" s="619"/>
      <c r="K23" s="619"/>
      <c r="L23" s="619"/>
      <c r="M23" s="619"/>
      <c r="N23" s="619"/>
      <c r="O23" s="619"/>
      <c r="P23" s="619"/>
      <c r="Q23" s="620"/>
      <c r="R23" s="621">
        <v>10347</v>
      </c>
      <c r="S23" s="622"/>
      <c r="T23" s="622"/>
      <c r="U23" s="622"/>
      <c r="V23" s="622"/>
      <c r="W23" s="622"/>
      <c r="X23" s="622"/>
      <c r="Y23" s="623"/>
      <c r="Z23" s="624">
        <v>0</v>
      </c>
      <c r="AA23" s="624"/>
      <c r="AB23" s="624"/>
      <c r="AC23" s="624"/>
      <c r="AD23" s="625">
        <v>10347</v>
      </c>
      <c r="AE23" s="625"/>
      <c r="AF23" s="625"/>
      <c r="AG23" s="625"/>
      <c r="AH23" s="625"/>
      <c r="AI23" s="625"/>
      <c r="AJ23" s="625"/>
      <c r="AK23" s="625"/>
      <c r="AL23" s="626">
        <v>0.1</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v>719080</v>
      </c>
      <c r="BH23" s="622"/>
      <c r="BI23" s="622"/>
      <c r="BJ23" s="622"/>
      <c r="BK23" s="622"/>
      <c r="BL23" s="622"/>
      <c r="BM23" s="622"/>
      <c r="BN23" s="623"/>
      <c r="BO23" s="624">
        <v>5.5</v>
      </c>
      <c r="BP23" s="624"/>
      <c r="BQ23" s="624"/>
      <c r="BR23" s="624"/>
      <c r="BS23" s="630" t="s">
        <v>233</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3" t="s">
        <v>283</v>
      </c>
      <c r="DM23" s="654"/>
      <c r="DN23" s="654"/>
      <c r="DO23" s="654"/>
      <c r="DP23" s="654"/>
      <c r="DQ23" s="654"/>
      <c r="DR23" s="654"/>
      <c r="DS23" s="654"/>
      <c r="DT23" s="654"/>
      <c r="DU23" s="654"/>
      <c r="DV23" s="655"/>
      <c r="DW23" s="603" t="s">
        <v>284</v>
      </c>
      <c r="DX23" s="604"/>
      <c r="DY23" s="604"/>
      <c r="DZ23" s="604"/>
      <c r="EA23" s="604"/>
      <c r="EB23" s="604"/>
      <c r="EC23" s="605"/>
    </row>
    <row r="24" spans="2:133" ht="11.25" customHeight="1" x14ac:dyDescent="0.2">
      <c r="B24" s="618" t="s">
        <v>285</v>
      </c>
      <c r="C24" s="619"/>
      <c r="D24" s="619"/>
      <c r="E24" s="619"/>
      <c r="F24" s="619"/>
      <c r="G24" s="619"/>
      <c r="H24" s="619"/>
      <c r="I24" s="619"/>
      <c r="J24" s="619"/>
      <c r="K24" s="619"/>
      <c r="L24" s="619"/>
      <c r="M24" s="619"/>
      <c r="N24" s="619"/>
      <c r="O24" s="619"/>
      <c r="P24" s="619"/>
      <c r="Q24" s="620"/>
      <c r="R24" s="621">
        <v>260403</v>
      </c>
      <c r="S24" s="622"/>
      <c r="T24" s="622"/>
      <c r="U24" s="622"/>
      <c r="V24" s="622"/>
      <c r="W24" s="622"/>
      <c r="X24" s="622"/>
      <c r="Y24" s="623"/>
      <c r="Z24" s="624">
        <v>0.8</v>
      </c>
      <c r="AA24" s="624"/>
      <c r="AB24" s="624"/>
      <c r="AC24" s="624"/>
      <c r="AD24" s="625" t="s">
        <v>123</v>
      </c>
      <c r="AE24" s="625"/>
      <c r="AF24" s="625"/>
      <c r="AG24" s="625"/>
      <c r="AH24" s="625"/>
      <c r="AI24" s="625"/>
      <c r="AJ24" s="625"/>
      <c r="AK24" s="625"/>
      <c r="AL24" s="626" t="s">
        <v>123</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123</v>
      </c>
      <c r="BH24" s="622"/>
      <c r="BI24" s="622"/>
      <c r="BJ24" s="622"/>
      <c r="BK24" s="622"/>
      <c r="BL24" s="622"/>
      <c r="BM24" s="622"/>
      <c r="BN24" s="623"/>
      <c r="BO24" s="624" t="s">
        <v>123</v>
      </c>
      <c r="BP24" s="624"/>
      <c r="BQ24" s="624"/>
      <c r="BR24" s="624"/>
      <c r="BS24" s="630" t="s">
        <v>237</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13102968</v>
      </c>
      <c r="CS24" s="611"/>
      <c r="CT24" s="611"/>
      <c r="CU24" s="611"/>
      <c r="CV24" s="611"/>
      <c r="CW24" s="611"/>
      <c r="CX24" s="611"/>
      <c r="CY24" s="612"/>
      <c r="CZ24" s="615">
        <v>41.1</v>
      </c>
      <c r="DA24" s="616"/>
      <c r="DB24" s="616"/>
      <c r="DC24" s="635"/>
      <c r="DD24" s="656">
        <v>8130388</v>
      </c>
      <c r="DE24" s="611"/>
      <c r="DF24" s="611"/>
      <c r="DG24" s="611"/>
      <c r="DH24" s="611"/>
      <c r="DI24" s="611"/>
      <c r="DJ24" s="611"/>
      <c r="DK24" s="612"/>
      <c r="DL24" s="656">
        <v>8128682</v>
      </c>
      <c r="DM24" s="611"/>
      <c r="DN24" s="611"/>
      <c r="DO24" s="611"/>
      <c r="DP24" s="611"/>
      <c r="DQ24" s="611"/>
      <c r="DR24" s="611"/>
      <c r="DS24" s="611"/>
      <c r="DT24" s="611"/>
      <c r="DU24" s="611"/>
      <c r="DV24" s="612"/>
      <c r="DW24" s="615">
        <v>44.6</v>
      </c>
      <c r="DX24" s="616"/>
      <c r="DY24" s="616"/>
      <c r="DZ24" s="616"/>
      <c r="EA24" s="616"/>
      <c r="EB24" s="616"/>
      <c r="EC24" s="617"/>
    </row>
    <row r="25" spans="2:133" ht="11.25" customHeight="1" x14ac:dyDescent="0.2">
      <c r="B25" s="618" t="s">
        <v>288</v>
      </c>
      <c r="C25" s="619"/>
      <c r="D25" s="619"/>
      <c r="E25" s="619"/>
      <c r="F25" s="619"/>
      <c r="G25" s="619"/>
      <c r="H25" s="619"/>
      <c r="I25" s="619"/>
      <c r="J25" s="619"/>
      <c r="K25" s="619"/>
      <c r="L25" s="619"/>
      <c r="M25" s="619"/>
      <c r="N25" s="619"/>
      <c r="O25" s="619"/>
      <c r="P25" s="619"/>
      <c r="Q25" s="620"/>
      <c r="R25" s="621">
        <v>214193</v>
      </c>
      <c r="S25" s="622"/>
      <c r="T25" s="622"/>
      <c r="U25" s="622"/>
      <c r="V25" s="622"/>
      <c r="W25" s="622"/>
      <c r="X25" s="622"/>
      <c r="Y25" s="623"/>
      <c r="Z25" s="624">
        <v>0.6</v>
      </c>
      <c r="AA25" s="624"/>
      <c r="AB25" s="624"/>
      <c r="AC25" s="624"/>
      <c r="AD25" s="625">
        <v>44269</v>
      </c>
      <c r="AE25" s="625"/>
      <c r="AF25" s="625"/>
      <c r="AG25" s="625"/>
      <c r="AH25" s="625"/>
      <c r="AI25" s="625"/>
      <c r="AJ25" s="625"/>
      <c r="AK25" s="625"/>
      <c r="AL25" s="626">
        <v>0.3</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123</v>
      </c>
      <c r="BP25" s="624"/>
      <c r="BQ25" s="624"/>
      <c r="BR25" s="624"/>
      <c r="BS25" s="630" t="s">
        <v>123</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3885620</v>
      </c>
      <c r="CS25" s="645"/>
      <c r="CT25" s="645"/>
      <c r="CU25" s="645"/>
      <c r="CV25" s="645"/>
      <c r="CW25" s="645"/>
      <c r="CX25" s="645"/>
      <c r="CY25" s="646"/>
      <c r="CZ25" s="626">
        <v>12.2</v>
      </c>
      <c r="DA25" s="657"/>
      <c r="DB25" s="657"/>
      <c r="DC25" s="659"/>
      <c r="DD25" s="630">
        <v>3628390</v>
      </c>
      <c r="DE25" s="645"/>
      <c r="DF25" s="645"/>
      <c r="DG25" s="645"/>
      <c r="DH25" s="645"/>
      <c r="DI25" s="645"/>
      <c r="DJ25" s="645"/>
      <c r="DK25" s="646"/>
      <c r="DL25" s="630">
        <v>3627265</v>
      </c>
      <c r="DM25" s="645"/>
      <c r="DN25" s="645"/>
      <c r="DO25" s="645"/>
      <c r="DP25" s="645"/>
      <c r="DQ25" s="645"/>
      <c r="DR25" s="645"/>
      <c r="DS25" s="645"/>
      <c r="DT25" s="645"/>
      <c r="DU25" s="645"/>
      <c r="DV25" s="646"/>
      <c r="DW25" s="626">
        <v>19.899999999999999</v>
      </c>
      <c r="DX25" s="657"/>
      <c r="DY25" s="657"/>
      <c r="DZ25" s="657"/>
      <c r="EA25" s="657"/>
      <c r="EB25" s="657"/>
      <c r="EC25" s="658"/>
    </row>
    <row r="26" spans="2:133" ht="11.25" customHeight="1" x14ac:dyDescent="0.2">
      <c r="B26" s="618" t="s">
        <v>291</v>
      </c>
      <c r="C26" s="619"/>
      <c r="D26" s="619"/>
      <c r="E26" s="619"/>
      <c r="F26" s="619"/>
      <c r="G26" s="619"/>
      <c r="H26" s="619"/>
      <c r="I26" s="619"/>
      <c r="J26" s="619"/>
      <c r="K26" s="619"/>
      <c r="L26" s="619"/>
      <c r="M26" s="619"/>
      <c r="N26" s="619"/>
      <c r="O26" s="619"/>
      <c r="P26" s="619"/>
      <c r="Q26" s="620"/>
      <c r="R26" s="621">
        <v>179794</v>
      </c>
      <c r="S26" s="622"/>
      <c r="T26" s="622"/>
      <c r="U26" s="622"/>
      <c r="V26" s="622"/>
      <c r="W26" s="622"/>
      <c r="X26" s="622"/>
      <c r="Y26" s="623"/>
      <c r="Z26" s="624">
        <v>0.5</v>
      </c>
      <c r="AA26" s="624"/>
      <c r="AB26" s="624"/>
      <c r="AC26" s="624"/>
      <c r="AD26" s="625" t="s">
        <v>123</v>
      </c>
      <c r="AE26" s="625"/>
      <c r="AF26" s="625"/>
      <c r="AG26" s="625"/>
      <c r="AH26" s="625"/>
      <c r="AI26" s="625"/>
      <c r="AJ26" s="625"/>
      <c r="AK26" s="625"/>
      <c r="AL26" s="626" t="s">
        <v>233</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233</v>
      </c>
      <c r="BH26" s="622"/>
      <c r="BI26" s="622"/>
      <c r="BJ26" s="622"/>
      <c r="BK26" s="622"/>
      <c r="BL26" s="622"/>
      <c r="BM26" s="622"/>
      <c r="BN26" s="623"/>
      <c r="BO26" s="624" t="s">
        <v>123</v>
      </c>
      <c r="BP26" s="624"/>
      <c r="BQ26" s="624"/>
      <c r="BR26" s="624"/>
      <c r="BS26" s="630" t="s">
        <v>123</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2570323</v>
      </c>
      <c r="CS26" s="622"/>
      <c r="CT26" s="622"/>
      <c r="CU26" s="622"/>
      <c r="CV26" s="622"/>
      <c r="CW26" s="622"/>
      <c r="CX26" s="622"/>
      <c r="CY26" s="623"/>
      <c r="CZ26" s="626">
        <v>8.1</v>
      </c>
      <c r="DA26" s="657"/>
      <c r="DB26" s="657"/>
      <c r="DC26" s="659"/>
      <c r="DD26" s="630">
        <v>2319393</v>
      </c>
      <c r="DE26" s="622"/>
      <c r="DF26" s="622"/>
      <c r="DG26" s="622"/>
      <c r="DH26" s="622"/>
      <c r="DI26" s="622"/>
      <c r="DJ26" s="622"/>
      <c r="DK26" s="623"/>
      <c r="DL26" s="630" t="s">
        <v>233</v>
      </c>
      <c r="DM26" s="622"/>
      <c r="DN26" s="622"/>
      <c r="DO26" s="622"/>
      <c r="DP26" s="622"/>
      <c r="DQ26" s="622"/>
      <c r="DR26" s="622"/>
      <c r="DS26" s="622"/>
      <c r="DT26" s="622"/>
      <c r="DU26" s="622"/>
      <c r="DV26" s="623"/>
      <c r="DW26" s="626" t="s">
        <v>233</v>
      </c>
      <c r="DX26" s="657"/>
      <c r="DY26" s="657"/>
      <c r="DZ26" s="657"/>
      <c r="EA26" s="657"/>
      <c r="EB26" s="657"/>
      <c r="EC26" s="658"/>
    </row>
    <row r="27" spans="2:133" ht="11.25" customHeight="1" x14ac:dyDescent="0.2">
      <c r="B27" s="618" t="s">
        <v>294</v>
      </c>
      <c r="C27" s="619"/>
      <c r="D27" s="619"/>
      <c r="E27" s="619"/>
      <c r="F27" s="619"/>
      <c r="G27" s="619"/>
      <c r="H27" s="619"/>
      <c r="I27" s="619"/>
      <c r="J27" s="619"/>
      <c r="K27" s="619"/>
      <c r="L27" s="619"/>
      <c r="M27" s="619"/>
      <c r="N27" s="619"/>
      <c r="O27" s="619"/>
      <c r="P27" s="619"/>
      <c r="Q27" s="620"/>
      <c r="R27" s="621">
        <v>4571772</v>
      </c>
      <c r="S27" s="622"/>
      <c r="T27" s="622"/>
      <c r="U27" s="622"/>
      <c r="V27" s="622"/>
      <c r="W27" s="622"/>
      <c r="X27" s="622"/>
      <c r="Y27" s="623"/>
      <c r="Z27" s="624">
        <v>13.5</v>
      </c>
      <c r="AA27" s="624"/>
      <c r="AB27" s="624"/>
      <c r="AC27" s="624"/>
      <c r="AD27" s="625" t="s">
        <v>233</v>
      </c>
      <c r="AE27" s="625"/>
      <c r="AF27" s="625"/>
      <c r="AG27" s="625"/>
      <c r="AH27" s="625"/>
      <c r="AI27" s="625"/>
      <c r="AJ27" s="625"/>
      <c r="AK27" s="625"/>
      <c r="AL27" s="626" t="s">
        <v>123</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12987694</v>
      </c>
      <c r="BH27" s="622"/>
      <c r="BI27" s="622"/>
      <c r="BJ27" s="622"/>
      <c r="BK27" s="622"/>
      <c r="BL27" s="622"/>
      <c r="BM27" s="622"/>
      <c r="BN27" s="623"/>
      <c r="BO27" s="624">
        <v>100</v>
      </c>
      <c r="BP27" s="624"/>
      <c r="BQ27" s="624"/>
      <c r="BR27" s="624"/>
      <c r="BS27" s="630">
        <v>217818</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6723771</v>
      </c>
      <c r="CS27" s="645"/>
      <c r="CT27" s="645"/>
      <c r="CU27" s="645"/>
      <c r="CV27" s="645"/>
      <c r="CW27" s="645"/>
      <c r="CX27" s="645"/>
      <c r="CY27" s="646"/>
      <c r="CZ27" s="626">
        <v>21.1</v>
      </c>
      <c r="DA27" s="657"/>
      <c r="DB27" s="657"/>
      <c r="DC27" s="659"/>
      <c r="DD27" s="630">
        <v>2062416</v>
      </c>
      <c r="DE27" s="645"/>
      <c r="DF27" s="645"/>
      <c r="DG27" s="645"/>
      <c r="DH27" s="645"/>
      <c r="DI27" s="645"/>
      <c r="DJ27" s="645"/>
      <c r="DK27" s="646"/>
      <c r="DL27" s="630">
        <v>2061835</v>
      </c>
      <c r="DM27" s="645"/>
      <c r="DN27" s="645"/>
      <c r="DO27" s="645"/>
      <c r="DP27" s="645"/>
      <c r="DQ27" s="645"/>
      <c r="DR27" s="645"/>
      <c r="DS27" s="645"/>
      <c r="DT27" s="645"/>
      <c r="DU27" s="645"/>
      <c r="DV27" s="646"/>
      <c r="DW27" s="626">
        <v>11.3</v>
      </c>
      <c r="DX27" s="657"/>
      <c r="DY27" s="657"/>
      <c r="DZ27" s="657"/>
      <c r="EA27" s="657"/>
      <c r="EB27" s="657"/>
      <c r="EC27" s="658"/>
    </row>
    <row r="28" spans="2:133" ht="11.25" customHeight="1" x14ac:dyDescent="0.2">
      <c r="B28" s="663" t="s">
        <v>297</v>
      </c>
      <c r="C28" s="664"/>
      <c r="D28" s="664"/>
      <c r="E28" s="664"/>
      <c r="F28" s="664"/>
      <c r="G28" s="664"/>
      <c r="H28" s="664"/>
      <c r="I28" s="664"/>
      <c r="J28" s="664"/>
      <c r="K28" s="664"/>
      <c r="L28" s="664"/>
      <c r="M28" s="664"/>
      <c r="N28" s="664"/>
      <c r="O28" s="664"/>
      <c r="P28" s="664"/>
      <c r="Q28" s="665"/>
      <c r="R28" s="621" t="s">
        <v>237</v>
      </c>
      <c r="S28" s="622"/>
      <c r="T28" s="622"/>
      <c r="U28" s="622"/>
      <c r="V28" s="622"/>
      <c r="W28" s="622"/>
      <c r="X28" s="622"/>
      <c r="Y28" s="623"/>
      <c r="Z28" s="624" t="s">
        <v>233</v>
      </c>
      <c r="AA28" s="624"/>
      <c r="AB28" s="624"/>
      <c r="AC28" s="624"/>
      <c r="AD28" s="625" t="s">
        <v>233</v>
      </c>
      <c r="AE28" s="625"/>
      <c r="AF28" s="625"/>
      <c r="AG28" s="625"/>
      <c r="AH28" s="625"/>
      <c r="AI28" s="625"/>
      <c r="AJ28" s="625"/>
      <c r="AK28" s="625"/>
      <c r="AL28" s="626" t="s">
        <v>252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2493577</v>
      </c>
      <c r="CS28" s="622"/>
      <c r="CT28" s="622"/>
      <c r="CU28" s="622"/>
      <c r="CV28" s="622"/>
      <c r="CW28" s="622"/>
      <c r="CX28" s="622"/>
      <c r="CY28" s="623"/>
      <c r="CZ28" s="626">
        <v>7.8</v>
      </c>
      <c r="DA28" s="657"/>
      <c r="DB28" s="657"/>
      <c r="DC28" s="659"/>
      <c r="DD28" s="630">
        <v>2439582</v>
      </c>
      <c r="DE28" s="622"/>
      <c r="DF28" s="622"/>
      <c r="DG28" s="622"/>
      <c r="DH28" s="622"/>
      <c r="DI28" s="622"/>
      <c r="DJ28" s="622"/>
      <c r="DK28" s="623"/>
      <c r="DL28" s="630">
        <v>2439582</v>
      </c>
      <c r="DM28" s="622"/>
      <c r="DN28" s="622"/>
      <c r="DO28" s="622"/>
      <c r="DP28" s="622"/>
      <c r="DQ28" s="622"/>
      <c r="DR28" s="622"/>
      <c r="DS28" s="622"/>
      <c r="DT28" s="622"/>
      <c r="DU28" s="622"/>
      <c r="DV28" s="623"/>
      <c r="DW28" s="626">
        <v>13.4</v>
      </c>
      <c r="DX28" s="657"/>
      <c r="DY28" s="657"/>
      <c r="DZ28" s="657"/>
      <c r="EA28" s="657"/>
      <c r="EB28" s="657"/>
      <c r="EC28" s="658"/>
    </row>
    <row r="29" spans="2:133" ht="11.25" customHeight="1" x14ac:dyDescent="0.2">
      <c r="B29" s="618" t="s">
        <v>299</v>
      </c>
      <c r="C29" s="619"/>
      <c r="D29" s="619"/>
      <c r="E29" s="619"/>
      <c r="F29" s="619"/>
      <c r="G29" s="619"/>
      <c r="H29" s="619"/>
      <c r="I29" s="619"/>
      <c r="J29" s="619"/>
      <c r="K29" s="619"/>
      <c r="L29" s="619"/>
      <c r="M29" s="619"/>
      <c r="N29" s="619"/>
      <c r="O29" s="619"/>
      <c r="P29" s="619"/>
      <c r="Q29" s="620"/>
      <c r="R29" s="621">
        <v>1868492</v>
      </c>
      <c r="S29" s="622"/>
      <c r="T29" s="622"/>
      <c r="U29" s="622"/>
      <c r="V29" s="622"/>
      <c r="W29" s="622"/>
      <c r="X29" s="622"/>
      <c r="Y29" s="623"/>
      <c r="Z29" s="624">
        <v>5.5</v>
      </c>
      <c r="AA29" s="624"/>
      <c r="AB29" s="624"/>
      <c r="AC29" s="624"/>
      <c r="AD29" s="625" t="s">
        <v>233</v>
      </c>
      <c r="AE29" s="625"/>
      <c r="AF29" s="625"/>
      <c r="AG29" s="625"/>
      <c r="AH29" s="625"/>
      <c r="AI29" s="625"/>
      <c r="AJ29" s="625"/>
      <c r="AK29" s="625"/>
      <c r="AL29" s="626" t="s">
        <v>123</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2493577</v>
      </c>
      <c r="CS29" s="645"/>
      <c r="CT29" s="645"/>
      <c r="CU29" s="645"/>
      <c r="CV29" s="645"/>
      <c r="CW29" s="645"/>
      <c r="CX29" s="645"/>
      <c r="CY29" s="646"/>
      <c r="CZ29" s="626">
        <v>7.8</v>
      </c>
      <c r="DA29" s="657"/>
      <c r="DB29" s="657"/>
      <c r="DC29" s="659"/>
      <c r="DD29" s="630">
        <v>2439582</v>
      </c>
      <c r="DE29" s="645"/>
      <c r="DF29" s="645"/>
      <c r="DG29" s="645"/>
      <c r="DH29" s="645"/>
      <c r="DI29" s="645"/>
      <c r="DJ29" s="645"/>
      <c r="DK29" s="646"/>
      <c r="DL29" s="630">
        <v>2439582</v>
      </c>
      <c r="DM29" s="645"/>
      <c r="DN29" s="645"/>
      <c r="DO29" s="645"/>
      <c r="DP29" s="645"/>
      <c r="DQ29" s="645"/>
      <c r="DR29" s="645"/>
      <c r="DS29" s="645"/>
      <c r="DT29" s="645"/>
      <c r="DU29" s="645"/>
      <c r="DV29" s="646"/>
      <c r="DW29" s="626">
        <v>13.4</v>
      </c>
      <c r="DX29" s="657"/>
      <c r="DY29" s="657"/>
      <c r="DZ29" s="657"/>
      <c r="EA29" s="657"/>
      <c r="EB29" s="657"/>
      <c r="EC29" s="658"/>
    </row>
    <row r="30" spans="2:133" ht="11.25" customHeight="1" x14ac:dyDescent="0.2">
      <c r="B30" s="618" t="s">
        <v>304</v>
      </c>
      <c r="C30" s="619"/>
      <c r="D30" s="619"/>
      <c r="E30" s="619"/>
      <c r="F30" s="619"/>
      <c r="G30" s="619"/>
      <c r="H30" s="619"/>
      <c r="I30" s="619"/>
      <c r="J30" s="619"/>
      <c r="K30" s="619"/>
      <c r="L30" s="619"/>
      <c r="M30" s="619"/>
      <c r="N30" s="619"/>
      <c r="O30" s="619"/>
      <c r="P30" s="619"/>
      <c r="Q30" s="620"/>
      <c r="R30" s="621">
        <v>60691</v>
      </c>
      <c r="S30" s="622"/>
      <c r="T30" s="622"/>
      <c r="U30" s="622"/>
      <c r="V30" s="622"/>
      <c r="W30" s="622"/>
      <c r="X30" s="622"/>
      <c r="Y30" s="623"/>
      <c r="Z30" s="624">
        <v>0.2</v>
      </c>
      <c r="AA30" s="624"/>
      <c r="AB30" s="624"/>
      <c r="AC30" s="624"/>
      <c r="AD30" s="625">
        <v>11079</v>
      </c>
      <c r="AE30" s="625"/>
      <c r="AF30" s="625"/>
      <c r="AG30" s="625"/>
      <c r="AH30" s="625"/>
      <c r="AI30" s="625"/>
      <c r="AJ30" s="625"/>
      <c r="AK30" s="625"/>
      <c r="AL30" s="626">
        <v>0.1</v>
      </c>
      <c r="AM30" s="627"/>
      <c r="AN30" s="627"/>
      <c r="AO30" s="628"/>
      <c r="AP30" s="669" t="s">
        <v>305</v>
      </c>
      <c r="AQ30" s="670"/>
      <c r="AR30" s="670"/>
      <c r="AS30" s="670"/>
      <c r="AT30" s="675" t="s">
        <v>306</v>
      </c>
      <c r="AU30" s="210"/>
      <c r="AV30" s="210"/>
      <c r="AW30" s="210"/>
      <c r="AX30" s="607" t="s">
        <v>179</v>
      </c>
      <c r="AY30" s="608"/>
      <c r="AZ30" s="608"/>
      <c r="BA30" s="608"/>
      <c r="BB30" s="608"/>
      <c r="BC30" s="608"/>
      <c r="BD30" s="608"/>
      <c r="BE30" s="608"/>
      <c r="BF30" s="609"/>
      <c r="BG30" s="681">
        <v>98.7</v>
      </c>
      <c r="BH30" s="682"/>
      <c r="BI30" s="682"/>
      <c r="BJ30" s="682"/>
      <c r="BK30" s="682"/>
      <c r="BL30" s="682"/>
      <c r="BM30" s="616">
        <v>93.9</v>
      </c>
      <c r="BN30" s="682"/>
      <c r="BO30" s="682"/>
      <c r="BP30" s="682"/>
      <c r="BQ30" s="683"/>
      <c r="BR30" s="681">
        <v>98.6</v>
      </c>
      <c r="BS30" s="682"/>
      <c r="BT30" s="682"/>
      <c r="BU30" s="682"/>
      <c r="BV30" s="682"/>
      <c r="BW30" s="682"/>
      <c r="BX30" s="616">
        <v>92.6</v>
      </c>
      <c r="BY30" s="682"/>
      <c r="BZ30" s="682"/>
      <c r="CA30" s="682"/>
      <c r="CB30" s="683"/>
      <c r="CD30" s="686"/>
      <c r="CE30" s="687"/>
      <c r="CF30" s="636" t="s">
        <v>307</v>
      </c>
      <c r="CG30" s="637"/>
      <c r="CH30" s="637"/>
      <c r="CI30" s="637"/>
      <c r="CJ30" s="637"/>
      <c r="CK30" s="637"/>
      <c r="CL30" s="637"/>
      <c r="CM30" s="637"/>
      <c r="CN30" s="637"/>
      <c r="CO30" s="637"/>
      <c r="CP30" s="637"/>
      <c r="CQ30" s="638"/>
      <c r="CR30" s="621">
        <v>2317967</v>
      </c>
      <c r="CS30" s="622"/>
      <c r="CT30" s="622"/>
      <c r="CU30" s="622"/>
      <c r="CV30" s="622"/>
      <c r="CW30" s="622"/>
      <c r="CX30" s="622"/>
      <c r="CY30" s="623"/>
      <c r="CZ30" s="626">
        <v>7.3</v>
      </c>
      <c r="DA30" s="657"/>
      <c r="DB30" s="657"/>
      <c r="DC30" s="659"/>
      <c r="DD30" s="630">
        <v>2271930</v>
      </c>
      <c r="DE30" s="622"/>
      <c r="DF30" s="622"/>
      <c r="DG30" s="622"/>
      <c r="DH30" s="622"/>
      <c r="DI30" s="622"/>
      <c r="DJ30" s="622"/>
      <c r="DK30" s="623"/>
      <c r="DL30" s="630">
        <v>2271930</v>
      </c>
      <c r="DM30" s="622"/>
      <c r="DN30" s="622"/>
      <c r="DO30" s="622"/>
      <c r="DP30" s="622"/>
      <c r="DQ30" s="622"/>
      <c r="DR30" s="622"/>
      <c r="DS30" s="622"/>
      <c r="DT30" s="622"/>
      <c r="DU30" s="622"/>
      <c r="DV30" s="623"/>
      <c r="DW30" s="626">
        <v>12.5</v>
      </c>
      <c r="DX30" s="657"/>
      <c r="DY30" s="657"/>
      <c r="DZ30" s="657"/>
      <c r="EA30" s="657"/>
      <c r="EB30" s="657"/>
      <c r="EC30" s="658"/>
    </row>
    <row r="31" spans="2:133" ht="11.25" customHeight="1" x14ac:dyDescent="0.2">
      <c r="B31" s="618" t="s">
        <v>308</v>
      </c>
      <c r="C31" s="619"/>
      <c r="D31" s="619"/>
      <c r="E31" s="619"/>
      <c r="F31" s="619"/>
      <c r="G31" s="619"/>
      <c r="H31" s="619"/>
      <c r="I31" s="619"/>
      <c r="J31" s="619"/>
      <c r="K31" s="619"/>
      <c r="L31" s="619"/>
      <c r="M31" s="619"/>
      <c r="N31" s="619"/>
      <c r="O31" s="619"/>
      <c r="P31" s="619"/>
      <c r="Q31" s="620"/>
      <c r="R31" s="621">
        <v>15208</v>
      </c>
      <c r="S31" s="622"/>
      <c r="T31" s="622"/>
      <c r="U31" s="622"/>
      <c r="V31" s="622"/>
      <c r="W31" s="622"/>
      <c r="X31" s="622"/>
      <c r="Y31" s="623"/>
      <c r="Z31" s="624">
        <v>0</v>
      </c>
      <c r="AA31" s="624"/>
      <c r="AB31" s="624"/>
      <c r="AC31" s="624"/>
      <c r="AD31" s="625" t="s">
        <v>237</v>
      </c>
      <c r="AE31" s="625"/>
      <c r="AF31" s="625"/>
      <c r="AG31" s="625"/>
      <c r="AH31" s="625"/>
      <c r="AI31" s="625"/>
      <c r="AJ31" s="625"/>
      <c r="AK31" s="625"/>
      <c r="AL31" s="626" t="s">
        <v>233</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98.8</v>
      </c>
      <c r="BH31" s="645"/>
      <c r="BI31" s="645"/>
      <c r="BJ31" s="645"/>
      <c r="BK31" s="645"/>
      <c r="BL31" s="645"/>
      <c r="BM31" s="627">
        <v>94.7</v>
      </c>
      <c r="BN31" s="679"/>
      <c r="BO31" s="679"/>
      <c r="BP31" s="679"/>
      <c r="BQ31" s="680"/>
      <c r="BR31" s="678">
        <v>98.7</v>
      </c>
      <c r="BS31" s="645"/>
      <c r="BT31" s="645"/>
      <c r="BU31" s="645"/>
      <c r="BV31" s="645"/>
      <c r="BW31" s="645"/>
      <c r="BX31" s="627">
        <v>93.4</v>
      </c>
      <c r="BY31" s="679"/>
      <c r="BZ31" s="679"/>
      <c r="CA31" s="679"/>
      <c r="CB31" s="680"/>
      <c r="CD31" s="686"/>
      <c r="CE31" s="687"/>
      <c r="CF31" s="636" t="s">
        <v>311</v>
      </c>
      <c r="CG31" s="637"/>
      <c r="CH31" s="637"/>
      <c r="CI31" s="637"/>
      <c r="CJ31" s="637"/>
      <c r="CK31" s="637"/>
      <c r="CL31" s="637"/>
      <c r="CM31" s="637"/>
      <c r="CN31" s="637"/>
      <c r="CO31" s="637"/>
      <c r="CP31" s="637"/>
      <c r="CQ31" s="638"/>
      <c r="CR31" s="621">
        <v>175610</v>
      </c>
      <c r="CS31" s="645"/>
      <c r="CT31" s="645"/>
      <c r="CU31" s="645"/>
      <c r="CV31" s="645"/>
      <c r="CW31" s="645"/>
      <c r="CX31" s="645"/>
      <c r="CY31" s="646"/>
      <c r="CZ31" s="626">
        <v>0.6</v>
      </c>
      <c r="DA31" s="657"/>
      <c r="DB31" s="657"/>
      <c r="DC31" s="659"/>
      <c r="DD31" s="630">
        <v>167652</v>
      </c>
      <c r="DE31" s="645"/>
      <c r="DF31" s="645"/>
      <c r="DG31" s="645"/>
      <c r="DH31" s="645"/>
      <c r="DI31" s="645"/>
      <c r="DJ31" s="645"/>
      <c r="DK31" s="646"/>
      <c r="DL31" s="630">
        <v>167652</v>
      </c>
      <c r="DM31" s="645"/>
      <c r="DN31" s="645"/>
      <c r="DO31" s="645"/>
      <c r="DP31" s="645"/>
      <c r="DQ31" s="645"/>
      <c r="DR31" s="645"/>
      <c r="DS31" s="645"/>
      <c r="DT31" s="645"/>
      <c r="DU31" s="645"/>
      <c r="DV31" s="646"/>
      <c r="DW31" s="626">
        <v>0.9</v>
      </c>
      <c r="DX31" s="657"/>
      <c r="DY31" s="657"/>
      <c r="DZ31" s="657"/>
      <c r="EA31" s="657"/>
      <c r="EB31" s="657"/>
      <c r="EC31" s="658"/>
    </row>
    <row r="32" spans="2:133" ht="11.25" customHeight="1" x14ac:dyDescent="0.2">
      <c r="B32" s="618" t="s">
        <v>312</v>
      </c>
      <c r="C32" s="619"/>
      <c r="D32" s="619"/>
      <c r="E32" s="619"/>
      <c r="F32" s="619"/>
      <c r="G32" s="619"/>
      <c r="H32" s="619"/>
      <c r="I32" s="619"/>
      <c r="J32" s="619"/>
      <c r="K32" s="619"/>
      <c r="L32" s="619"/>
      <c r="M32" s="619"/>
      <c r="N32" s="619"/>
      <c r="O32" s="619"/>
      <c r="P32" s="619"/>
      <c r="Q32" s="620"/>
      <c r="R32" s="621">
        <v>1021010</v>
      </c>
      <c r="S32" s="622"/>
      <c r="T32" s="622"/>
      <c r="U32" s="622"/>
      <c r="V32" s="622"/>
      <c r="W32" s="622"/>
      <c r="X32" s="622"/>
      <c r="Y32" s="623"/>
      <c r="Z32" s="624">
        <v>3</v>
      </c>
      <c r="AA32" s="624"/>
      <c r="AB32" s="624"/>
      <c r="AC32" s="624"/>
      <c r="AD32" s="625" t="s">
        <v>233</v>
      </c>
      <c r="AE32" s="625"/>
      <c r="AF32" s="625"/>
      <c r="AG32" s="625"/>
      <c r="AH32" s="625"/>
      <c r="AI32" s="625"/>
      <c r="AJ32" s="625"/>
      <c r="AK32" s="625"/>
      <c r="AL32" s="626" t="s">
        <v>233</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98.6</v>
      </c>
      <c r="BH32" s="691"/>
      <c r="BI32" s="691"/>
      <c r="BJ32" s="691"/>
      <c r="BK32" s="691"/>
      <c r="BL32" s="691"/>
      <c r="BM32" s="692">
        <v>92.9</v>
      </c>
      <c r="BN32" s="691"/>
      <c r="BO32" s="691"/>
      <c r="BP32" s="691"/>
      <c r="BQ32" s="693"/>
      <c r="BR32" s="690">
        <v>98.4</v>
      </c>
      <c r="BS32" s="691"/>
      <c r="BT32" s="691"/>
      <c r="BU32" s="691"/>
      <c r="BV32" s="691"/>
      <c r="BW32" s="691"/>
      <c r="BX32" s="692">
        <v>91.5</v>
      </c>
      <c r="BY32" s="691"/>
      <c r="BZ32" s="691"/>
      <c r="CA32" s="691"/>
      <c r="CB32" s="693"/>
      <c r="CD32" s="688"/>
      <c r="CE32" s="689"/>
      <c r="CF32" s="636" t="s">
        <v>314</v>
      </c>
      <c r="CG32" s="637"/>
      <c r="CH32" s="637"/>
      <c r="CI32" s="637"/>
      <c r="CJ32" s="637"/>
      <c r="CK32" s="637"/>
      <c r="CL32" s="637"/>
      <c r="CM32" s="637"/>
      <c r="CN32" s="637"/>
      <c r="CO32" s="637"/>
      <c r="CP32" s="637"/>
      <c r="CQ32" s="638"/>
      <c r="CR32" s="621" t="s">
        <v>233</v>
      </c>
      <c r="CS32" s="622"/>
      <c r="CT32" s="622"/>
      <c r="CU32" s="622"/>
      <c r="CV32" s="622"/>
      <c r="CW32" s="622"/>
      <c r="CX32" s="622"/>
      <c r="CY32" s="623"/>
      <c r="CZ32" s="626" t="s">
        <v>123</v>
      </c>
      <c r="DA32" s="657"/>
      <c r="DB32" s="657"/>
      <c r="DC32" s="659"/>
      <c r="DD32" s="630" t="s">
        <v>233</v>
      </c>
      <c r="DE32" s="622"/>
      <c r="DF32" s="622"/>
      <c r="DG32" s="622"/>
      <c r="DH32" s="622"/>
      <c r="DI32" s="622"/>
      <c r="DJ32" s="622"/>
      <c r="DK32" s="623"/>
      <c r="DL32" s="630" t="s">
        <v>233</v>
      </c>
      <c r="DM32" s="622"/>
      <c r="DN32" s="622"/>
      <c r="DO32" s="622"/>
      <c r="DP32" s="622"/>
      <c r="DQ32" s="622"/>
      <c r="DR32" s="622"/>
      <c r="DS32" s="622"/>
      <c r="DT32" s="622"/>
      <c r="DU32" s="622"/>
      <c r="DV32" s="623"/>
      <c r="DW32" s="626" t="s">
        <v>123</v>
      </c>
      <c r="DX32" s="657"/>
      <c r="DY32" s="657"/>
      <c r="DZ32" s="657"/>
      <c r="EA32" s="657"/>
      <c r="EB32" s="657"/>
      <c r="EC32" s="658"/>
    </row>
    <row r="33" spans="2:133" ht="11.25" customHeight="1" x14ac:dyDescent="0.2">
      <c r="B33" s="618" t="s">
        <v>315</v>
      </c>
      <c r="C33" s="619"/>
      <c r="D33" s="619"/>
      <c r="E33" s="619"/>
      <c r="F33" s="619"/>
      <c r="G33" s="619"/>
      <c r="H33" s="619"/>
      <c r="I33" s="619"/>
      <c r="J33" s="619"/>
      <c r="K33" s="619"/>
      <c r="L33" s="619"/>
      <c r="M33" s="619"/>
      <c r="N33" s="619"/>
      <c r="O33" s="619"/>
      <c r="P33" s="619"/>
      <c r="Q33" s="620"/>
      <c r="R33" s="621">
        <v>1746340</v>
      </c>
      <c r="S33" s="622"/>
      <c r="T33" s="622"/>
      <c r="U33" s="622"/>
      <c r="V33" s="622"/>
      <c r="W33" s="622"/>
      <c r="X33" s="622"/>
      <c r="Y33" s="623"/>
      <c r="Z33" s="624">
        <v>5.2</v>
      </c>
      <c r="AA33" s="624"/>
      <c r="AB33" s="624"/>
      <c r="AC33" s="624"/>
      <c r="AD33" s="625" t="s">
        <v>233</v>
      </c>
      <c r="AE33" s="625"/>
      <c r="AF33" s="625"/>
      <c r="AG33" s="625"/>
      <c r="AH33" s="625"/>
      <c r="AI33" s="625"/>
      <c r="AJ33" s="625"/>
      <c r="AK33" s="625"/>
      <c r="AL33" s="626" t="s">
        <v>233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14082999</v>
      </c>
      <c r="CS33" s="645"/>
      <c r="CT33" s="645"/>
      <c r="CU33" s="645"/>
      <c r="CV33" s="645"/>
      <c r="CW33" s="645"/>
      <c r="CX33" s="645"/>
      <c r="CY33" s="646"/>
      <c r="CZ33" s="626">
        <v>44.2</v>
      </c>
      <c r="DA33" s="657"/>
      <c r="DB33" s="657"/>
      <c r="DC33" s="659"/>
      <c r="DD33" s="630">
        <v>9573099</v>
      </c>
      <c r="DE33" s="645"/>
      <c r="DF33" s="645"/>
      <c r="DG33" s="645"/>
      <c r="DH33" s="645"/>
      <c r="DI33" s="645"/>
      <c r="DJ33" s="645"/>
      <c r="DK33" s="646"/>
      <c r="DL33" s="630">
        <v>8116897</v>
      </c>
      <c r="DM33" s="645"/>
      <c r="DN33" s="645"/>
      <c r="DO33" s="645"/>
      <c r="DP33" s="645"/>
      <c r="DQ33" s="645"/>
      <c r="DR33" s="645"/>
      <c r="DS33" s="645"/>
      <c r="DT33" s="645"/>
      <c r="DU33" s="645"/>
      <c r="DV33" s="646"/>
      <c r="DW33" s="626">
        <v>44.5</v>
      </c>
      <c r="DX33" s="657"/>
      <c r="DY33" s="657"/>
      <c r="DZ33" s="657"/>
      <c r="EA33" s="657"/>
      <c r="EB33" s="657"/>
      <c r="EC33" s="658"/>
    </row>
    <row r="34" spans="2:133" ht="11.25" customHeight="1" x14ac:dyDescent="0.2">
      <c r="B34" s="618" t="s">
        <v>317</v>
      </c>
      <c r="C34" s="619"/>
      <c r="D34" s="619"/>
      <c r="E34" s="619"/>
      <c r="F34" s="619"/>
      <c r="G34" s="619"/>
      <c r="H34" s="619"/>
      <c r="I34" s="619"/>
      <c r="J34" s="619"/>
      <c r="K34" s="619"/>
      <c r="L34" s="619"/>
      <c r="M34" s="619"/>
      <c r="N34" s="619"/>
      <c r="O34" s="619"/>
      <c r="P34" s="619"/>
      <c r="Q34" s="620"/>
      <c r="R34" s="621">
        <v>2576747</v>
      </c>
      <c r="S34" s="622"/>
      <c r="T34" s="622"/>
      <c r="U34" s="622"/>
      <c r="V34" s="622"/>
      <c r="W34" s="622"/>
      <c r="X34" s="622"/>
      <c r="Y34" s="623"/>
      <c r="Z34" s="624">
        <v>7.6</v>
      </c>
      <c r="AA34" s="624"/>
      <c r="AB34" s="624"/>
      <c r="AC34" s="624"/>
      <c r="AD34" s="625">
        <v>226</v>
      </c>
      <c r="AE34" s="625"/>
      <c r="AF34" s="625"/>
      <c r="AG34" s="625"/>
      <c r="AH34" s="625"/>
      <c r="AI34" s="625"/>
      <c r="AJ34" s="625"/>
      <c r="AK34" s="625"/>
      <c r="AL34" s="626">
        <v>0</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3872200</v>
      </c>
      <c r="CS34" s="622"/>
      <c r="CT34" s="622"/>
      <c r="CU34" s="622"/>
      <c r="CV34" s="622"/>
      <c r="CW34" s="622"/>
      <c r="CX34" s="622"/>
      <c r="CY34" s="623"/>
      <c r="CZ34" s="626">
        <v>12.1</v>
      </c>
      <c r="DA34" s="657"/>
      <c r="DB34" s="657"/>
      <c r="DC34" s="659"/>
      <c r="DD34" s="630">
        <v>3369115</v>
      </c>
      <c r="DE34" s="622"/>
      <c r="DF34" s="622"/>
      <c r="DG34" s="622"/>
      <c r="DH34" s="622"/>
      <c r="DI34" s="622"/>
      <c r="DJ34" s="622"/>
      <c r="DK34" s="623"/>
      <c r="DL34" s="630">
        <v>3288364</v>
      </c>
      <c r="DM34" s="622"/>
      <c r="DN34" s="622"/>
      <c r="DO34" s="622"/>
      <c r="DP34" s="622"/>
      <c r="DQ34" s="622"/>
      <c r="DR34" s="622"/>
      <c r="DS34" s="622"/>
      <c r="DT34" s="622"/>
      <c r="DU34" s="622"/>
      <c r="DV34" s="623"/>
      <c r="DW34" s="626">
        <v>18</v>
      </c>
      <c r="DX34" s="657"/>
      <c r="DY34" s="657"/>
      <c r="DZ34" s="657"/>
      <c r="EA34" s="657"/>
      <c r="EB34" s="657"/>
      <c r="EC34" s="658"/>
    </row>
    <row r="35" spans="2:133" ht="11.25" customHeight="1" x14ac:dyDescent="0.2">
      <c r="B35" s="618" t="s">
        <v>321</v>
      </c>
      <c r="C35" s="619"/>
      <c r="D35" s="619"/>
      <c r="E35" s="619"/>
      <c r="F35" s="619"/>
      <c r="G35" s="619"/>
      <c r="H35" s="619"/>
      <c r="I35" s="619"/>
      <c r="J35" s="619"/>
      <c r="K35" s="619"/>
      <c r="L35" s="619"/>
      <c r="M35" s="619"/>
      <c r="N35" s="619"/>
      <c r="O35" s="619"/>
      <c r="P35" s="619"/>
      <c r="Q35" s="620"/>
      <c r="R35" s="621">
        <v>2809500</v>
      </c>
      <c r="S35" s="622"/>
      <c r="T35" s="622"/>
      <c r="U35" s="622"/>
      <c r="V35" s="622"/>
      <c r="W35" s="622"/>
      <c r="X35" s="622"/>
      <c r="Y35" s="623"/>
      <c r="Z35" s="624">
        <v>8.3000000000000007</v>
      </c>
      <c r="AA35" s="624"/>
      <c r="AB35" s="624"/>
      <c r="AC35" s="624"/>
      <c r="AD35" s="625" t="s">
        <v>233</v>
      </c>
      <c r="AE35" s="625"/>
      <c r="AF35" s="625"/>
      <c r="AG35" s="625"/>
      <c r="AH35" s="625"/>
      <c r="AI35" s="625"/>
      <c r="AJ35" s="625"/>
      <c r="AK35" s="625"/>
      <c r="AL35" s="626" t="s">
        <v>233</v>
      </c>
      <c r="AM35" s="627"/>
      <c r="AN35" s="627"/>
      <c r="AO35" s="628"/>
      <c r="AP35" s="214"/>
      <c r="AQ35" s="694" t="s">
        <v>322</v>
      </c>
      <c r="AR35" s="695"/>
      <c r="AS35" s="695"/>
      <c r="AT35" s="695"/>
      <c r="AU35" s="695"/>
      <c r="AV35" s="695"/>
      <c r="AW35" s="695"/>
      <c r="AX35" s="695"/>
      <c r="AY35" s="696"/>
      <c r="AZ35" s="610">
        <v>3463385</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670028</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193470</v>
      </c>
      <c r="CS35" s="645"/>
      <c r="CT35" s="645"/>
      <c r="CU35" s="645"/>
      <c r="CV35" s="645"/>
      <c r="CW35" s="645"/>
      <c r="CX35" s="645"/>
      <c r="CY35" s="646"/>
      <c r="CZ35" s="626">
        <v>0.6</v>
      </c>
      <c r="DA35" s="657"/>
      <c r="DB35" s="657"/>
      <c r="DC35" s="659"/>
      <c r="DD35" s="630">
        <v>169430</v>
      </c>
      <c r="DE35" s="645"/>
      <c r="DF35" s="645"/>
      <c r="DG35" s="645"/>
      <c r="DH35" s="645"/>
      <c r="DI35" s="645"/>
      <c r="DJ35" s="645"/>
      <c r="DK35" s="646"/>
      <c r="DL35" s="630">
        <v>169430</v>
      </c>
      <c r="DM35" s="645"/>
      <c r="DN35" s="645"/>
      <c r="DO35" s="645"/>
      <c r="DP35" s="645"/>
      <c r="DQ35" s="645"/>
      <c r="DR35" s="645"/>
      <c r="DS35" s="645"/>
      <c r="DT35" s="645"/>
      <c r="DU35" s="645"/>
      <c r="DV35" s="646"/>
      <c r="DW35" s="626">
        <v>0.9</v>
      </c>
      <c r="DX35" s="657"/>
      <c r="DY35" s="657"/>
      <c r="DZ35" s="657"/>
      <c r="EA35" s="657"/>
      <c r="EB35" s="657"/>
      <c r="EC35" s="658"/>
    </row>
    <row r="36" spans="2:133" ht="11.25" customHeight="1" x14ac:dyDescent="0.2">
      <c r="B36" s="618" t="s">
        <v>325</v>
      </c>
      <c r="C36" s="619"/>
      <c r="D36" s="619"/>
      <c r="E36" s="619"/>
      <c r="F36" s="619"/>
      <c r="G36" s="619"/>
      <c r="H36" s="619"/>
      <c r="I36" s="619"/>
      <c r="J36" s="619"/>
      <c r="K36" s="619"/>
      <c r="L36" s="619"/>
      <c r="M36" s="619"/>
      <c r="N36" s="619"/>
      <c r="O36" s="619"/>
      <c r="P36" s="619"/>
      <c r="Q36" s="620"/>
      <c r="R36" s="621" t="s">
        <v>233</v>
      </c>
      <c r="S36" s="622"/>
      <c r="T36" s="622"/>
      <c r="U36" s="622"/>
      <c r="V36" s="622"/>
      <c r="W36" s="622"/>
      <c r="X36" s="622"/>
      <c r="Y36" s="623"/>
      <c r="Z36" s="624" t="s">
        <v>233</v>
      </c>
      <c r="AA36" s="624"/>
      <c r="AB36" s="624"/>
      <c r="AC36" s="624"/>
      <c r="AD36" s="625" t="s">
        <v>123</v>
      </c>
      <c r="AE36" s="625"/>
      <c r="AF36" s="625"/>
      <c r="AG36" s="625"/>
      <c r="AH36" s="625"/>
      <c r="AI36" s="625"/>
      <c r="AJ36" s="625"/>
      <c r="AK36" s="625"/>
      <c r="AL36" s="626" t="s">
        <v>237</v>
      </c>
      <c r="AM36" s="627"/>
      <c r="AN36" s="627"/>
      <c r="AO36" s="628"/>
      <c r="AQ36" s="698" t="s">
        <v>326</v>
      </c>
      <c r="AR36" s="699"/>
      <c r="AS36" s="699"/>
      <c r="AT36" s="699"/>
      <c r="AU36" s="699"/>
      <c r="AV36" s="699"/>
      <c r="AW36" s="699"/>
      <c r="AX36" s="699"/>
      <c r="AY36" s="700"/>
      <c r="AZ36" s="621">
        <v>1098006</v>
      </c>
      <c r="BA36" s="622"/>
      <c r="BB36" s="622"/>
      <c r="BC36" s="622"/>
      <c r="BD36" s="645"/>
      <c r="BE36" s="645"/>
      <c r="BF36" s="680"/>
      <c r="BG36" s="636" t="s">
        <v>327</v>
      </c>
      <c r="BH36" s="637"/>
      <c r="BI36" s="637"/>
      <c r="BJ36" s="637"/>
      <c r="BK36" s="637"/>
      <c r="BL36" s="637"/>
      <c r="BM36" s="637"/>
      <c r="BN36" s="637"/>
      <c r="BO36" s="637"/>
      <c r="BP36" s="637"/>
      <c r="BQ36" s="637"/>
      <c r="BR36" s="637"/>
      <c r="BS36" s="637"/>
      <c r="BT36" s="637"/>
      <c r="BU36" s="638"/>
      <c r="BV36" s="621">
        <v>600532</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3510840</v>
      </c>
      <c r="CS36" s="622"/>
      <c r="CT36" s="622"/>
      <c r="CU36" s="622"/>
      <c r="CV36" s="622"/>
      <c r="CW36" s="622"/>
      <c r="CX36" s="622"/>
      <c r="CY36" s="623"/>
      <c r="CZ36" s="626">
        <v>11</v>
      </c>
      <c r="DA36" s="657"/>
      <c r="DB36" s="657"/>
      <c r="DC36" s="659"/>
      <c r="DD36" s="630">
        <v>3050099</v>
      </c>
      <c r="DE36" s="622"/>
      <c r="DF36" s="622"/>
      <c r="DG36" s="622"/>
      <c r="DH36" s="622"/>
      <c r="DI36" s="622"/>
      <c r="DJ36" s="622"/>
      <c r="DK36" s="623"/>
      <c r="DL36" s="630">
        <v>1970127</v>
      </c>
      <c r="DM36" s="622"/>
      <c r="DN36" s="622"/>
      <c r="DO36" s="622"/>
      <c r="DP36" s="622"/>
      <c r="DQ36" s="622"/>
      <c r="DR36" s="622"/>
      <c r="DS36" s="622"/>
      <c r="DT36" s="622"/>
      <c r="DU36" s="622"/>
      <c r="DV36" s="623"/>
      <c r="DW36" s="626">
        <v>10.8</v>
      </c>
      <c r="DX36" s="657"/>
      <c r="DY36" s="657"/>
      <c r="DZ36" s="657"/>
      <c r="EA36" s="657"/>
      <c r="EB36" s="657"/>
      <c r="EC36" s="658"/>
    </row>
    <row r="37" spans="2:133" ht="11.25" customHeight="1" x14ac:dyDescent="0.2">
      <c r="B37" s="618" t="s">
        <v>329</v>
      </c>
      <c r="C37" s="619"/>
      <c r="D37" s="619"/>
      <c r="E37" s="619"/>
      <c r="F37" s="619"/>
      <c r="G37" s="619"/>
      <c r="H37" s="619"/>
      <c r="I37" s="619"/>
      <c r="J37" s="619"/>
      <c r="K37" s="619"/>
      <c r="L37" s="619"/>
      <c r="M37" s="619"/>
      <c r="N37" s="619"/>
      <c r="O37" s="619"/>
      <c r="P37" s="619"/>
      <c r="Q37" s="620"/>
      <c r="R37" s="621">
        <v>1000000</v>
      </c>
      <c r="S37" s="622"/>
      <c r="T37" s="622"/>
      <c r="U37" s="622"/>
      <c r="V37" s="622"/>
      <c r="W37" s="622"/>
      <c r="X37" s="622"/>
      <c r="Y37" s="623"/>
      <c r="Z37" s="624">
        <v>3</v>
      </c>
      <c r="AA37" s="624"/>
      <c r="AB37" s="624"/>
      <c r="AC37" s="624"/>
      <c r="AD37" s="625" t="s">
        <v>252</v>
      </c>
      <c r="AE37" s="625"/>
      <c r="AF37" s="625"/>
      <c r="AG37" s="625"/>
      <c r="AH37" s="625"/>
      <c r="AI37" s="625"/>
      <c r="AJ37" s="625"/>
      <c r="AK37" s="625"/>
      <c r="AL37" s="626" t="s">
        <v>237</v>
      </c>
      <c r="AM37" s="627"/>
      <c r="AN37" s="627"/>
      <c r="AO37" s="628"/>
      <c r="AQ37" s="698" t="s">
        <v>330</v>
      </c>
      <c r="AR37" s="699"/>
      <c r="AS37" s="699"/>
      <c r="AT37" s="699"/>
      <c r="AU37" s="699"/>
      <c r="AV37" s="699"/>
      <c r="AW37" s="699"/>
      <c r="AX37" s="699"/>
      <c r="AY37" s="700"/>
      <c r="AZ37" s="621">
        <v>87737</v>
      </c>
      <c r="BA37" s="622"/>
      <c r="BB37" s="622"/>
      <c r="BC37" s="622"/>
      <c r="BD37" s="645"/>
      <c r="BE37" s="645"/>
      <c r="BF37" s="680"/>
      <c r="BG37" s="636" t="s">
        <v>331</v>
      </c>
      <c r="BH37" s="637"/>
      <c r="BI37" s="637"/>
      <c r="BJ37" s="637"/>
      <c r="BK37" s="637"/>
      <c r="BL37" s="637"/>
      <c r="BM37" s="637"/>
      <c r="BN37" s="637"/>
      <c r="BO37" s="637"/>
      <c r="BP37" s="637"/>
      <c r="BQ37" s="637"/>
      <c r="BR37" s="637"/>
      <c r="BS37" s="637"/>
      <c r="BT37" s="637"/>
      <c r="BU37" s="638"/>
      <c r="BV37" s="621">
        <v>11931</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1321270</v>
      </c>
      <c r="CS37" s="645"/>
      <c r="CT37" s="645"/>
      <c r="CU37" s="645"/>
      <c r="CV37" s="645"/>
      <c r="CW37" s="645"/>
      <c r="CX37" s="645"/>
      <c r="CY37" s="646"/>
      <c r="CZ37" s="626">
        <v>4.0999999999999996</v>
      </c>
      <c r="DA37" s="657"/>
      <c r="DB37" s="657"/>
      <c r="DC37" s="659"/>
      <c r="DD37" s="630">
        <v>1321270</v>
      </c>
      <c r="DE37" s="645"/>
      <c r="DF37" s="645"/>
      <c r="DG37" s="645"/>
      <c r="DH37" s="645"/>
      <c r="DI37" s="645"/>
      <c r="DJ37" s="645"/>
      <c r="DK37" s="646"/>
      <c r="DL37" s="630">
        <v>1104240</v>
      </c>
      <c r="DM37" s="645"/>
      <c r="DN37" s="645"/>
      <c r="DO37" s="645"/>
      <c r="DP37" s="645"/>
      <c r="DQ37" s="645"/>
      <c r="DR37" s="645"/>
      <c r="DS37" s="645"/>
      <c r="DT37" s="645"/>
      <c r="DU37" s="645"/>
      <c r="DV37" s="646"/>
      <c r="DW37" s="626">
        <v>6.1</v>
      </c>
      <c r="DX37" s="657"/>
      <c r="DY37" s="657"/>
      <c r="DZ37" s="657"/>
      <c r="EA37" s="657"/>
      <c r="EB37" s="657"/>
      <c r="EC37" s="658"/>
    </row>
    <row r="38" spans="2:133" ht="11.25" customHeight="1" x14ac:dyDescent="0.2">
      <c r="B38" s="666" t="s">
        <v>333</v>
      </c>
      <c r="C38" s="667"/>
      <c r="D38" s="667"/>
      <c r="E38" s="667"/>
      <c r="F38" s="667"/>
      <c r="G38" s="667"/>
      <c r="H38" s="667"/>
      <c r="I38" s="667"/>
      <c r="J38" s="667"/>
      <c r="K38" s="667"/>
      <c r="L38" s="667"/>
      <c r="M38" s="667"/>
      <c r="N38" s="667"/>
      <c r="O38" s="667"/>
      <c r="P38" s="667"/>
      <c r="Q38" s="668"/>
      <c r="R38" s="701">
        <v>33863611</v>
      </c>
      <c r="S38" s="702"/>
      <c r="T38" s="702"/>
      <c r="U38" s="702"/>
      <c r="V38" s="702"/>
      <c r="W38" s="702"/>
      <c r="X38" s="702"/>
      <c r="Y38" s="703"/>
      <c r="Z38" s="704">
        <v>100</v>
      </c>
      <c r="AA38" s="704"/>
      <c r="AB38" s="704"/>
      <c r="AC38" s="704"/>
      <c r="AD38" s="705">
        <v>17231555</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v>7768</v>
      </c>
      <c r="BA38" s="622"/>
      <c r="BB38" s="622"/>
      <c r="BC38" s="622"/>
      <c r="BD38" s="645"/>
      <c r="BE38" s="645"/>
      <c r="BF38" s="680"/>
      <c r="BG38" s="636" t="s">
        <v>335</v>
      </c>
      <c r="BH38" s="637"/>
      <c r="BI38" s="637"/>
      <c r="BJ38" s="637"/>
      <c r="BK38" s="637"/>
      <c r="BL38" s="637"/>
      <c r="BM38" s="637"/>
      <c r="BN38" s="637"/>
      <c r="BO38" s="637"/>
      <c r="BP38" s="637"/>
      <c r="BQ38" s="637"/>
      <c r="BR38" s="637"/>
      <c r="BS38" s="637"/>
      <c r="BT38" s="637"/>
      <c r="BU38" s="638"/>
      <c r="BV38" s="621">
        <v>20938</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3375648</v>
      </c>
      <c r="CS38" s="622"/>
      <c r="CT38" s="622"/>
      <c r="CU38" s="622"/>
      <c r="CV38" s="622"/>
      <c r="CW38" s="622"/>
      <c r="CX38" s="622"/>
      <c r="CY38" s="623"/>
      <c r="CZ38" s="626">
        <v>10.6</v>
      </c>
      <c r="DA38" s="657"/>
      <c r="DB38" s="657"/>
      <c r="DC38" s="659"/>
      <c r="DD38" s="630">
        <v>2925263</v>
      </c>
      <c r="DE38" s="622"/>
      <c r="DF38" s="622"/>
      <c r="DG38" s="622"/>
      <c r="DH38" s="622"/>
      <c r="DI38" s="622"/>
      <c r="DJ38" s="622"/>
      <c r="DK38" s="623"/>
      <c r="DL38" s="630">
        <v>2682476</v>
      </c>
      <c r="DM38" s="622"/>
      <c r="DN38" s="622"/>
      <c r="DO38" s="622"/>
      <c r="DP38" s="622"/>
      <c r="DQ38" s="622"/>
      <c r="DR38" s="622"/>
      <c r="DS38" s="622"/>
      <c r="DT38" s="622"/>
      <c r="DU38" s="622"/>
      <c r="DV38" s="623"/>
      <c r="DW38" s="626">
        <v>14.7</v>
      </c>
      <c r="DX38" s="657"/>
      <c r="DY38" s="657"/>
      <c r="DZ38" s="657"/>
      <c r="EA38" s="657"/>
      <c r="EB38" s="657"/>
      <c r="EC38" s="658"/>
    </row>
    <row r="39" spans="2:133" ht="11.25" customHeight="1" x14ac:dyDescent="0.2">
      <c r="AQ39" s="698" t="s">
        <v>337</v>
      </c>
      <c r="AR39" s="699"/>
      <c r="AS39" s="699"/>
      <c r="AT39" s="699"/>
      <c r="AU39" s="699"/>
      <c r="AV39" s="699"/>
      <c r="AW39" s="699"/>
      <c r="AX39" s="699"/>
      <c r="AY39" s="700"/>
      <c r="AZ39" s="621" t="s">
        <v>252</v>
      </c>
      <c r="BA39" s="622"/>
      <c r="BB39" s="622"/>
      <c r="BC39" s="622"/>
      <c r="BD39" s="645"/>
      <c r="BE39" s="645"/>
      <c r="BF39" s="680"/>
      <c r="BG39" s="712" t="s">
        <v>338</v>
      </c>
      <c r="BH39" s="713"/>
      <c r="BI39" s="713"/>
      <c r="BJ39" s="713"/>
      <c r="BK39" s="713"/>
      <c r="BL39" s="215"/>
      <c r="BM39" s="637" t="s">
        <v>339</v>
      </c>
      <c r="BN39" s="637"/>
      <c r="BO39" s="637"/>
      <c r="BP39" s="637"/>
      <c r="BQ39" s="637"/>
      <c r="BR39" s="637"/>
      <c r="BS39" s="637"/>
      <c r="BT39" s="637"/>
      <c r="BU39" s="638"/>
      <c r="BV39" s="621">
        <v>113</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668119</v>
      </c>
      <c r="CS39" s="645"/>
      <c r="CT39" s="645"/>
      <c r="CU39" s="645"/>
      <c r="CV39" s="645"/>
      <c r="CW39" s="645"/>
      <c r="CX39" s="645"/>
      <c r="CY39" s="646"/>
      <c r="CZ39" s="626">
        <v>2.1</v>
      </c>
      <c r="DA39" s="657"/>
      <c r="DB39" s="657"/>
      <c r="DC39" s="659"/>
      <c r="DD39" s="630">
        <v>3004</v>
      </c>
      <c r="DE39" s="645"/>
      <c r="DF39" s="645"/>
      <c r="DG39" s="645"/>
      <c r="DH39" s="645"/>
      <c r="DI39" s="645"/>
      <c r="DJ39" s="645"/>
      <c r="DK39" s="646"/>
      <c r="DL39" s="630" t="s">
        <v>252</v>
      </c>
      <c r="DM39" s="645"/>
      <c r="DN39" s="645"/>
      <c r="DO39" s="645"/>
      <c r="DP39" s="645"/>
      <c r="DQ39" s="645"/>
      <c r="DR39" s="645"/>
      <c r="DS39" s="645"/>
      <c r="DT39" s="645"/>
      <c r="DU39" s="645"/>
      <c r="DV39" s="646"/>
      <c r="DW39" s="626" t="s">
        <v>233</v>
      </c>
      <c r="DX39" s="657"/>
      <c r="DY39" s="657"/>
      <c r="DZ39" s="657"/>
      <c r="EA39" s="657"/>
      <c r="EB39" s="657"/>
      <c r="EC39" s="658"/>
    </row>
    <row r="40" spans="2:133" ht="11.25" customHeight="1" x14ac:dyDescent="0.2">
      <c r="AQ40" s="698" t="s">
        <v>341</v>
      </c>
      <c r="AR40" s="699"/>
      <c r="AS40" s="699"/>
      <c r="AT40" s="699"/>
      <c r="AU40" s="699"/>
      <c r="AV40" s="699"/>
      <c r="AW40" s="699"/>
      <c r="AX40" s="699"/>
      <c r="AY40" s="700"/>
      <c r="AZ40" s="621">
        <v>674937</v>
      </c>
      <c r="BA40" s="622"/>
      <c r="BB40" s="622"/>
      <c r="BC40" s="622"/>
      <c r="BD40" s="645"/>
      <c r="BE40" s="645"/>
      <c r="BF40" s="680"/>
      <c r="BG40" s="712"/>
      <c r="BH40" s="713"/>
      <c r="BI40" s="713"/>
      <c r="BJ40" s="713"/>
      <c r="BK40" s="713"/>
      <c r="BL40" s="215"/>
      <c r="BM40" s="637" t="s">
        <v>342</v>
      </c>
      <c r="BN40" s="637"/>
      <c r="BO40" s="637"/>
      <c r="BP40" s="637"/>
      <c r="BQ40" s="637"/>
      <c r="BR40" s="637"/>
      <c r="BS40" s="637"/>
      <c r="BT40" s="637"/>
      <c r="BU40" s="638"/>
      <c r="BV40" s="621">
        <v>106</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2462722</v>
      </c>
      <c r="CS40" s="622"/>
      <c r="CT40" s="622"/>
      <c r="CU40" s="622"/>
      <c r="CV40" s="622"/>
      <c r="CW40" s="622"/>
      <c r="CX40" s="622"/>
      <c r="CY40" s="623"/>
      <c r="CZ40" s="626">
        <v>7.7</v>
      </c>
      <c r="DA40" s="657"/>
      <c r="DB40" s="657"/>
      <c r="DC40" s="659"/>
      <c r="DD40" s="630">
        <v>56188</v>
      </c>
      <c r="DE40" s="622"/>
      <c r="DF40" s="622"/>
      <c r="DG40" s="622"/>
      <c r="DH40" s="622"/>
      <c r="DI40" s="622"/>
      <c r="DJ40" s="622"/>
      <c r="DK40" s="623"/>
      <c r="DL40" s="630">
        <v>6500</v>
      </c>
      <c r="DM40" s="622"/>
      <c r="DN40" s="622"/>
      <c r="DO40" s="622"/>
      <c r="DP40" s="622"/>
      <c r="DQ40" s="622"/>
      <c r="DR40" s="622"/>
      <c r="DS40" s="622"/>
      <c r="DT40" s="622"/>
      <c r="DU40" s="622"/>
      <c r="DV40" s="623"/>
      <c r="DW40" s="626">
        <v>0</v>
      </c>
      <c r="DX40" s="657"/>
      <c r="DY40" s="657"/>
      <c r="DZ40" s="657"/>
      <c r="EA40" s="657"/>
      <c r="EB40" s="657"/>
      <c r="EC40" s="658"/>
    </row>
    <row r="41" spans="2:133" ht="11.25" customHeight="1" x14ac:dyDescent="0.2">
      <c r="AQ41" s="708" t="s">
        <v>344</v>
      </c>
      <c r="AR41" s="709"/>
      <c r="AS41" s="709"/>
      <c r="AT41" s="709"/>
      <c r="AU41" s="709"/>
      <c r="AV41" s="709"/>
      <c r="AW41" s="709"/>
      <c r="AX41" s="709"/>
      <c r="AY41" s="710"/>
      <c r="AZ41" s="701">
        <v>1594937</v>
      </c>
      <c r="BA41" s="702"/>
      <c r="BB41" s="702"/>
      <c r="BC41" s="702"/>
      <c r="BD41" s="691"/>
      <c r="BE41" s="691"/>
      <c r="BF41" s="693"/>
      <c r="BG41" s="714"/>
      <c r="BH41" s="715"/>
      <c r="BI41" s="715"/>
      <c r="BJ41" s="715"/>
      <c r="BK41" s="715"/>
      <c r="BL41" s="216"/>
      <c r="BM41" s="648" t="s">
        <v>345</v>
      </c>
      <c r="BN41" s="648"/>
      <c r="BO41" s="648"/>
      <c r="BP41" s="648"/>
      <c r="BQ41" s="648"/>
      <c r="BR41" s="648"/>
      <c r="BS41" s="648"/>
      <c r="BT41" s="648"/>
      <c r="BU41" s="649"/>
      <c r="BV41" s="701">
        <v>275</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233</v>
      </c>
      <c r="CS41" s="645"/>
      <c r="CT41" s="645"/>
      <c r="CU41" s="645"/>
      <c r="CV41" s="645"/>
      <c r="CW41" s="645"/>
      <c r="CX41" s="645"/>
      <c r="CY41" s="646"/>
      <c r="CZ41" s="626" t="s">
        <v>252</v>
      </c>
      <c r="DA41" s="657"/>
      <c r="DB41" s="657"/>
      <c r="DC41" s="659"/>
      <c r="DD41" s="630" t="s">
        <v>233</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2">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4697390</v>
      </c>
      <c r="CS42" s="622"/>
      <c r="CT42" s="622"/>
      <c r="CU42" s="622"/>
      <c r="CV42" s="622"/>
      <c r="CW42" s="622"/>
      <c r="CX42" s="622"/>
      <c r="CY42" s="623"/>
      <c r="CZ42" s="626">
        <v>14.7</v>
      </c>
      <c r="DA42" s="627"/>
      <c r="DB42" s="627"/>
      <c r="DC42" s="722"/>
      <c r="DD42" s="630">
        <v>1587748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2">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35137</v>
      </c>
      <c r="CS43" s="645"/>
      <c r="CT43" s="645"/>
      <c r="CU43" s="645"/>
      <c r="CV43" s="645"/>
      <c r="CW43" s="645"/>
      <c r="CX43" s="645"/>
      <c r="CY43" s="646"/>
      <c r="CZ43" s="626">
        <v>0.1</v>
      </c>
      <c r="DA43" s="657"/>
      <c r="DB43" s="657"/>
      <c r="DC43" s="659"/>
      <c r="DD43" s="630">
        <v>35137</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2">
      <c r="B44" s="220" t="s">
        <v>351</v>
      </c>
      <c r="CD44" s="733" t="s">
        <v>302</v>
      </c>
      <c r="CE44" s="734"/>
      <c r="CF44" s="618" t="s">
        <v>352</v>
      </c>
      <c r="CG44" s="619"/>
      <c r="CH44" s="619"/>
      <c r="CI44" s="619"/>
      <c r="CJ44" s="619"/>
      <c r="CK44" s="619"/>
      <c r="CL44" s="619"/>
      <c r="CM44" s="619"/>
      <c r="CN44" s="619"/>
      <c r="CO44" s="619"/>
      <c r="CP44" s="619"/>
      <c r="CQ44" s="620"/>
      <c r="CR44" s="621">
        <v>4697390</v>
      </c>
      <c r="CS44" s="622"/>
      <c r="CT44" s="622"/>
      <c r="CU44" s="622"/>
      <c r="CV44" s="622"/>
      <c r="CW44" s="622"/>
      <c r="CX44" s="622"/>
      <c r="CY44" s="623"/>
      <c r="CZ44" s="626">
        <v>14.7</v>
      </c>
      <c r="DA44" s="627"/>
      <c r="DB44" s="627"/>
      <c r="DC44" s="722"/>
      <c r="DD44" s="630">
        <v>1587748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2">
      <c r="CD45" s="735"/>
      <c r="CE45" s="736"/>
      <c r="CF45" s="618" t="s">
        <v>353</v>
      </c>
      <c r="CG45" s="619"/>
      <c r="CH45" s="619"/>
      <c r="CI45" s="619"/>
      <c r="CJ45" s="619"/>
      <c r="CK45" s="619"/>
      <c r="CL45" s="619"/>
      <c r="CM45" s="619"/>
      <c r="CN45" s="619"/>
      <c r="CO45" s="619"/>
      <c r="CP45" s="619"/>
      <c r="CQ45" s="620"/>
      <c r="CR45" s="621">
        <v>2728116</v>
      </c>
      <c r="CS45" s="645"/>
      <c r="CT45" s="645"/>
      <c r="CU45" s="645"/>
      <c r="CV45" s="645"/>
      <c r="CW45" s="645"/>
      <c r="CX45" s="645"/>
      <c r="CY45" s="646"/>
      <c r="CZ45" s="626">
        <v>8.6</v>
      </c>
      <c r="DA45" s="657"/>
      <c r="DB45" s="657"/>
      <c r="DC45" s="659"/>
      <c r="DD45" s="630">
        <v>325723</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2">
      <c r="CD46" s="735"/>
      <c r="CE46" s="736"/>
      <c r="CF46" s="618" t="s">
        <v>354</v>
      </c>
      <c r="CG46" s="619"/>
      <c r="CH46" s="619"/>
      <c r="CI46" s="619"/>
      <c r="CJ46" s="619"/>
      <c r="CK46" s="619"/>
      <c r="CL46" s="619"/>
      <c r="CM46" s="619"/>
      <c r="CN46" s="619"/>
      <c r="CO46" s="619"/>
      <c r="CP46" s="619"/>
      <c r="CQ46" s="620"/>
      <c r="CR46" s="621">
        <v>1690457</v>
      </c>
      <c r="CS46" s="622"/>
      <c r="CT46" s="622"/>
      <c r="CU46" s="622"/>
      <c r="CV46" s="622"/>
      <c r="CW46" s="622"/>
      <c r="CX46" s="622"/>
      <c r="CY46" s="623"/>
      <c r="CZ46" s="626">
        <v>5.3</v>
      </c>
      <c r="DA46" s="627"/>
      <c r="DB46" s="627"/>
      <c r="DC46" s="722"/>
      <c r="DD46" s="630">
        <v>1127154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2">
      <c r="CD47" s="735"/>
      <c r="CE47" s="736"/>
      <c r="CF47" s="618" t="s">
        <v>355</v>
      </c>
      <c r="CG47" s="619"/>
      <c r="CH47" s="619"/>
      <c r="CI47" s="619"/>
      <c r="CJ47" s="619"/>
      <c r="CK47" s="619"/>
      <c r="CL47" s="619"/>
      <c r="CM47" s="619"/>
      <c r="CN47" s="619"/>
      <c r="CO47" s="619"/>
      <c r="CP47" s="619"/>
      <c r="CQ47" s="620"/>
      <c r="CR47" s="621" t="s">
        <v>233</v>
      </c>
      <c r="CS47" s="645"/>
      <c r="CT47" s="645"/>
      <c r="CU47" s="645"/>
      <c r="CV47" s="645"/>
      <c r="CW47" s="645"/>
      <c r="CX47" s="645"/>
      <c r="CY47" s="646"/>
      <c r="CZ47" s="626" t="s">
        <v>252</v>
      </c>
      <c r="DA47" s="657"/>
      <c r="DB47" s="657"/>
      <c r="DC47" s="659"/>
      <c r="DD47" s="630" t="s">
        <v>233</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ht="11" x14ac:dyDescent="0.2">
      <c r="CD48" s="737"/>
      <c r="CE48" s="738"/>
      <c r="CF48" s="618" t="s">
        <v>356</v>
      </c>
      <c r="CG48" s="619"/>
      <c r="CH48" s="619"/>
      <c r="CI48" s="619"/>
      <c r="CJ48" s="619"/>
      <c r="CK48" s="619"/>
      <c r="CL48" s="619"/>
      <c r="CM48" s="619"/>
      <c r="CN48" s="619"/>
      <c r="CO48" s="619"/>
      <c r="CP48" s="619"/>
      <c r="CQ48" s="620"/>
      <c r="CR48" s="621" t="s">
        <v>252</v>
      </c>
      <c r="CS48" s="622"/>
      <c r="CT48" s="622"/>
      <c r="CU48" s="622"/>
      <c r="CV48" s="622"/>
      <c r="CW48" s="622"/>
      <c r="CX48" s="622"/>
      <c r="CY48" s="623"/>
      <c r="CZ48" s="626" t="s">
        <v>252</v>
      </c>
      <c r="DA48" s="627"/>
      <c r="DB48" s="627"/>
      <c r="DC48" s="722"/>
      <c r="DD48" s="630" t="s">
        <v>233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2">
      <c r="CD49" s="666" t="s">
        <v>357</v>
      </c>
      <c r="CE49" s="667"/>
      <c r="CF49" s="667"/>
      <c r="CG49" s="667"/>
      <c r="CH49" s="667"/>
      <c r="CI49" s="667"/>
      <c r="CJ49" s="667"/>
      <c r="CK49" s="667"/>
      <c r="CL49" s="667"/>
      <c r="CM49" s="667"/>
      <c r="CN49" s="667"/>
      <c r="CO49" s="667"/>
      <c r="CP49" s="667"/>
      <c r="CQ49" s="668"/>
      <c r="CR49" s="701">
        <v>31883357</v>
      </c>
      <c r="CS49" s="691"/>
      <c r="CT49" s="691"/>
      <c r="CU49" s="691"/>
      <c r="CV49" s="691"/>
      <c r="CW49" s="691"/>
      <c r="CX49" s="691"/>
      <c r="CY49" s="723"/>
      <c r="CZ49" s="706">
        <v>100</v>
      </c>
      <c r="DA49" s="724"/>
      <c r="DB49" s="724"/>
      <c r="DC49" s="725"/>
      <c r="DD49" s="726">
        <v>19291235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1" hidden="1" x14ac:dyDescent="0.2"/>
    <row r="51" spans="82:133" ht="11" hidden="1" x14ac:dyDescent="0.2"/>
    <row r="52" spans="82:133" ht="11" hidden="1" x14ac:dyDescent="0.2"/>
    <row r="53" spans="82:133" ht="11" hidden="1" x14ac:dyDescent="0.2"/>
  </sheetData>
  <sheetProtection algorithmName="SHA-512" hashValue="Vi1o0UF4u10xvdD+EN/bqY4Fm8VWOy90gecTQAO1DWLUSEMF2IUgVHqMr/yTiGnMuoYachSNrW14lwDF+nUjug==" saltValue="MaeMWLFehlYpsw20cyQ+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69" sqref="AK69:AO69"/>
    </sheetView>
  </sheetViews>
  <sheetFormatPr defaultColWidth="0" defaultRowHeight="13" zeroHeight="1" x14ac:dyDescent="0.2"/>
  <cols>
    <col min="1" max="130" width="2.69921875" style="269" customWidth="1"/>
    <col min="131" max="131" width="1.59765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5">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2">
      <c r="A7" s="238">
        <v>1</v>
      </c>
      <c r="B7" s="753" t="s">
        <v>380</v>
      </c>
      <c r="C7" s="754"/>
      <c r="D7" s="754"/>
      <c r="E7" s="754"/>
      <c r="F7" s="754"/>
      <c r="G7" s="754"/>
      <c r="H7" s="754"/>
      <c r="I7" s="754"/>
      <c r="J7" s="754"/>
      <c r="K7" s="754"/>
      <c r="L7" s="754"/>
      <c r="M7" s="754"/>
      <c r="N7" s="754"/>
      <c r="O7" s="754"/>
      <c r="P7" s="755"/>
      <c r="Q7" s="756">
        <v>34081</v>
      </c>
      <c r="R7" s="757"/>
      <c r="S7" s="757"/>
      <c r="T7" s="757"/>
      <c r="U7" s="757"/>
      <c r="V7" s="757">
        <v>32100</v>
      </c>
      <c r="W7" s="757"/>
      <c r="X7" s="757"/>
      <c r="Y7" s="757"/>
      <c r="Z7" s="757"/>
      <c r="AA7" s="757">
        <v>1980</v>
      </c>
      <c r="AB7" s="757"/>
      <c r="AC7" s="757"/>
      <c r="AD7" s="757"/>
      <c r="AE7" s="758"/>
      <c r="AF7" s="759">
        <v>1605</v>
      </c>
      <c r="AG7" s="760"/>
      <c r="AH7" s="760"/>
      <c r="AI7" s="760"/>
      <c r="AJ7" s="761"/>
      <c r="AK7" s="796">
        <v>1121</v>
      </c>
      <c r="AL7" s="797"/>
      <c r="AM7" s="797"/>
      <c r="AN7" s="797"/>
      <c r="AO7" s="797"/>
      <c r="AP7" s="797">
        <v>24705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572</v>
      </c>
      <c r="BT7" s="801"/>
      <c r="BU7" s="801"/>
      <c r="BV7" s="801"/>
      <c r="BW7" s="801"/>
      <c r="BX7" s="801"/>
      <c r="BY7" s="801"/>
      <c r="BZ7" s="801"/>
      <c r="CA7" s="801"/>
      <c r="CB7" s="801"/>
      <c r="CC7" s="801"/>
      <c r="CD7" s="801"/>
      <c r="CE7" s="801"/>
      <c r="CF7" s="801"/>
      <c r="CG7" s="802"/>
      <c r="CH7" s="793">
        <v>0</v>
      </c>
      <c r="CI7" s="794"/>
      <c r="CJ7" s="794"/>
      <c r="CK7" s="794"/>
      <c r="CL7" s="795"/>
      <c r="CM7" s="793">
        <v>31</v>
      </c>
      <c r="CN7" s="794"/>
      <c r="CO7" s="794"/>
      <c r="CP7" s="794"/>
      <c r="CQ7" s="795"/>
      <c r="CR7" s="793">
        <v>20</v>
      </c>
      <c r="CS7" s="794"/>
      <c r="CT7" s="794"/>
      <c r="CU7" s="794"/>
      <c r="CV7" s="795"/>
      <c r="CW7" s="793">
        <v>8</v>
      </c>
      <c r="CX7" s="794"/>
      <c r="CY7" s="794"/>
      <c r="CZ7" s="794"/>
      <c r="DA7" s="795"/>
      <c r="DB7" s="793" t="s">
        <v>571</v>
      </c>
      <c r="DC7" s="794"/>
      <c r="DD7" s="794"/>
      <c r="DE7" s="794"/>
      <c r="DF7" s="795"/>
      <c r="DG7" s="793" t="s">
        <v>571</v>
      </c>
      <c r="DH7" s="794"/>
      <c r="DI7" s="794"/>
      <c r="DJ7" s="794"/>
      <c r="DK7" s="795"/>
      <c r="DL7" s="793" t="s">
        <v>571</v>
      </c>
      <c r="DM7" s="794"/>
      <c r="DN7" s="794"/>
      <c r="DO7" s="794"/>
      <c r="DP7" s="795"/>
      <c r="DQ7" s="793" t="s">
        <v>571</v>
      </c>
      <c r="DR7" s="794"/>
      <c r="DS7" s="794"/>
      <c r="DT7" s="794"/>
      <c r="DU7" s="795"/>
      <c r="DV7" s="774"/>
      <c r="DW7" s="775"/>
      <c r="DX7" s="775"/>
      <c r="DY7" s="775"/>
      <c r="DZ7" s="776"/>
      <c r="EA7" s="234"/>
    </row>
    <row r="8" spans="1:131" s="235" customFormat="1" ht="26.25" customHeight="1" x14ac:dyDescent="0.2">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t="s">
        <v>576</v>
      </c>
      <c r="BS8" s="790" t="s">
        <v>573</v>
      </c>
      <c r="BT8" s="791"/>
      <c r="BU8" s="791"/>
      <c r="BV8" s="791"/>
      <c r="BW8" s="791"/>
      <c r="BX8" s="791"/>
      <c r="BY8" s="791"/>
      <c r="BZ8" s="791"/>
      <c r="CA8" s="791"/>
      <c r="CB8" s="791"/>
      <c r="CC8" s="791"/>
      <c r="CD8" s="791"/>
      <c r="CE8" s="791"/>
      <c r="CF8" s="791"/>
      <c r="CG8" s="792"/>
      <c r="CH8" s="803">
        <v>16</v>
      </c>
      <c r="CI8" s="804"/>
      <c r="CJ8" s="804"/>
      <c r="CK8" s="804"/>
      <c r="CL8" s="805"/>
      <c r="CM8" s="803">
        <v>632</v>
      </c>
      <c r="CN8" s="804"/>
      <c r="CO8" s="804"/>
      <c r="CP8" s="804"/>
      <c r="CQ8" s="805"/>
      <c r="CR8" s="803">
        <v>82</v>
      </c>
      <c r="CS8" s="804"/>
      <c r="CT8" s="804"/>
      <c r="CU8" s="804"/>
      <c r="CV8" s="805"/>
      <c r="CW8" s="803" t="s">
        <v>571</v>
      </c>
      <c r="CX8" s="804"/>
      <c r="CY8" s="804"/>
      <c r="CZ8" s="804"/>
      <c r="DA8" s="805"/>
      <c r="DB8" s="803">
        <v>1000</v>
      </c>
      <c r="DC8" s="804"/>
      <c r="DD8" s="804"/>
      <c r="DE8" s="804"/>
      <c r="DF8" s="805"/>
      <c r="DG8" s="803" t="s">
        <v>571</v>
      </c>
      <c r="DH8" s="804"/>
      <c r="DI8" s="804"/>
      <c r="DJ8" s="804"/>
      <c r="DK8" s="805"/>
      <c r="DL8" s="803" t="s">
        <v>571</v>
      </c>
      <c r="DM8" s="804"/>
      <c r="DN8" s="804"/>
      <c r="DO8" s="804"/>
      <c r="DP8" s="805"/>
      <c r="DQ8" s="803">
        <v>100</v>
      </c>
      <c r="DR8" s="804"/>
      <c r="DS8" s="804"/>
      <c r="DT8" s="804"/>
      <c r="DU8" s="805"/>
      <c r="DV8" s="806"/>
      <c r="DW8" s="807"/>
      <c r="DX8" s="807"/>
      <c r="DY8" s="807"/>
      <c r="DZ8" s="808"/>
      <c r="EA8" s="234"/>
    </row>
    <row r="9" spans="1:131" s="235" customFormat="1" ht="26.25" customHeight="1" x14ac:dyDescent="0.2">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t="s">
        <v>576</v>
      </c>
      <c r="BS9" s="790" t="s">
        <v>574</v>
      </c>
      <c r="BT9" s="791"/>
      <c r="BU9" s="791"/>
      <c r="BV9" s="791"/>
      <c r="BW9" s="791"/>
      <c r="BX9" s="791"/>
      <c r="BY9" s="791"/>
      <c r="BZ9" s="791"/>
      <c r="CA9" s="791"/>
      <c r="CB9" s="791"/>
      <c r="CC9" s="791"/>
      <c r="CD9" s="791"/>
      <c r="CE9" s="791"/>
      <c r="CF9" s="791"/>
      <c r="CG9" s="792"/>
      <c r="CH9" s="803">
        <v>-1</v>
      </c>
      <c r="CI9" s="804"/>
      <c r="CJ9" s="804"/>
      <c r="CK9" s="804"/>
      <c r="CL9" s="805"/>
      <c r="CM9" s="803">
        <v>146</v>
      </c>
      <c r="CN9" s="804"/>
      <c r="CO9" s="804"/>
      <c r="CP9" s="804"/>
      <c r="CQ9" s="805"/>
      <c r="CR9" s="803">
        <v>5</v>
      </c>
      <c r="CS9" s="804"/>
      <c r="CT9" s="804"/>
      <c r="CU9" s="804"/>
      <c r="CV9" s="805"/>
      <c r="CW9" s="803" t="s">
        <v>571</v>
      </c>
      <c r="CX9" s="804"/>
      <c r="CY9" s="804"/>
      <c r="CZ9" s="804"/>
      <c r="DA9" s="805"/>
      <c r="DB9" s="803" t="s">
        <v>571</v>
      </c>
      <c r="DC9" s="804"/>
      <c r="DD9" s="804"/>
      <c r="DE9" s="804"/>
      <c r="DF9" s="805"/>
      <c r="DG9" s="803" t="s">
        <v>571</v>
      </c>
      <c r="DH9" s="804"/>
      <c r="DI9" s="804"/>
      <c r="DJ9" s="804"/>
      <c r="DK9" s="805"/>
      <c r="DL9" s="803" t="s">
        <v>578</v>
      </c>
      <c r="DM9" s="804"/>
      <c r="DN9" s="804"/>
      <c r="DO9" s="804"/>
      <c r="DP9" s="805"/>
      <c r="DQ9" s="803" t="s">
        <v>577</v>
      </c>
      <c r="DR9" s="804"/>
      <c r="DS9" s="804"/>
      <c r="DT9" s="804"/>
      <c r="DU9" s="805"/>
      <c r="DV9" s="806"/>
      <c r="DW9" s="807"/>
      <c r="DX9" s="807"/>
      <c r="DY9" s="807"/>
      <c r="DZ9" s="808"/>
      <c r="EA9" s="234"/>
    </row>
    <row r="10" spans="1:131" s="235" customFormat="1" ht="26.25" customHeight="1" x14ac:dyDescent="0.2">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575</v>
      </c>
      <c r="BT10" s="791"/>
      <c r="BU10" s="791"/>
      <c r="BV10" s="791"/>
      <c r="BW10" s="791"/>
      <c r="BX10" s="791"/>
      <c r="BY10" s="791"/>
      <c r="BZ10" s="791"/>
      <c r="CA10" s="791"/>
      <c r="CB10" s="791"/>
      <c r="CC10" s="791"/>
      <c r="CD10" s="791"/>
      <c r="CE10" s="791"/>
      <c r="CF10" s="791"/>
      <c r="CG10" s="792"/>
      <c r="CH10" s="803">
        <v>-31</v>
      </c>
      <c r="CI10" s="804"/>
      <c r="CJ10" s="804"/>
      <c r="CK10" s="804"/>
      <c r="CL10" s="805"/>
      <c r="CM10" s="803">
        <v>202</v>
      </c>
      <c r="CN10" s="804"/>
      <c r="CO10" s="804"/>
      <c r="CP10" s="804"/>
      <c r="CQ10" s="805"/>
      <c r="CR10" s="803">
        <v>34</v>
      </c>
      <c r="CS10" s="804"/>
      <c r="CT10" s="804"/>
      <c r="CU10" s="804"/>
      <c r="CV10" s="805"/>
      <c r="CW10" s="803">
        <v>22</v>
      </c>
      <c r="CX10" s="804"/>
      <c r="CY10" s="804"/>
      <c r="CZ10" s="804"/>
      <c r="DA10" s="805"/>
      <c r="DB10" s="803" t="s">
        <v>571</v>
      </c>
      <c r="DC10" s="804"/>
      <c r="DD10" s="804"/>
      <c r="DE10" s="804"/>
      <c r="DF10" s="805"/>
      <c r="DG10" s="803" t="s">
        <v>571</v>
      </c>
      <c r="DH10" s="804"/>
      <c r="DI10" s="804"/>
      <c r="DJ10" s="804"/>
      <c r="DK10" s="805"/>
      <c r="DL10" s="803" t="s">
        <v>571</v>
      </c>
      <c r="DM10" s="804"/>
      <c r="DN10" s="804"/>
      <c r="DO10" s="804"/>
      <c r="DP10" s="805"/>
      <c r="DQ10" s="803" t="s">
        <v>577</v>
      </c>
      <c r="DR10" s="804"/>
      <c r="DS10" s="804"/>
      <c r="DT10" s="804"/>
      <c r="DU10" s="805"/>
      <c r="DV10" s="806"/>
      <c r="DW10" s="807"/>
      <c r="DX10" s="807"/>
      <c r="DY10" s="807"/>
      <c r="DZ10" s="808"/>
      <c r="EA10" s="234"/>
    </row>
    <row r="11" spans="1:131" s="235" customFormat="1" ht="26.25" customHeight="1" x14ac:dyDescent="0.2">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2">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2">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2">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2">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2">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2">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2">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2">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2">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5">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2">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5">
      <c r="A23" s="244" t="s">
        <v>382</v>
      </c>
      <c r="B23" s="812" t="s">
        <v>383</v>
      </c>
      <c r="C23" s="813"/>
      <c r="D23" s="813"/>
      <c r="E23" s="813"/>
      <c r="F23" s="813"/>
      <c r="G23" s="813"/>
      <c r="H23" s="813"/>
      <c r="I23" s="813"/>
      <c r="J23" s="813"/>
      <c r="K23" s="813"/>
      <c r="L23" s="813"/>
      <c r="M23" s="813"/>
      <c r="N23" s="813"/>
      <c r="O23" s="813"/>
      <c r="P23" s="814"/>
      <c r="Q23" s="815">
        <v>34081</v>
      </c>
      <c r="R23" s="816"/>
      <c r="S23" s="816"/>
      <c r="T23" s="816"/>
      <c r="U23" s="816"/>
      <c r="V23" s="816">
        <v>32100</v>
      </c>
      <c r="W23" s="816"/>
      <c r="X23" s="816"/>
      <c r="Y23" s="816"/>
      <c r="Z23" s="816"/>
      <c r="AA23" s="816">
        <v>1980</v>
      </c>
      <c r="AB23" s="816"/>
      <c r="AC23" s="816"/>
      <c r="AD23" s="816"/>
      <c r="AE23" s="817"/>
      <c r="AF23" s="818">
        <v>1605</v>
      </c>
      <c r="AG23" s="816"/>
      <c r="AH23" s="816"/>
      <c r="AI23" s="816"/>
      <c r="AJ23" s="819"/>
      <c r="AK23" s="820"/>
      <c r="AL23" s="821"/>
      <c r="AM23" s="821"/>
      <c r="AN23" s="821"/>
      <c r="AO23" s="821"/>
      <c r="AP23" s="816">
        <v>24705</v>
      </c>
      <c r="AQ23" s="816"/>
      <c r="AR23" s="816"/>
      <c r="AS23" s="816"/>
      <c r="AT23" s="816"/>
      <c r="AU23" s="822"/>
      <c r="AV23" s="822"/>
      <c r="AW23" s="822"/>
      <c r="AX23" s="822"/>
      <c r="AY23" s="823"/>
      <c r="AZ23" s="831" t="s">
        <v>123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2">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5">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2">
      <c r="A26" s="762" t="s">
        <v>363</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5">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2">
      <c r="A28" s="246">
        <v>1</v>
      </c>
      <c r="B28" s="753" t="s">
        <v>394</v>
      </c>
      <c r="C28" s="754"/>
      <c r="D28" s="754"/>
      <c r="E28" s="754"/>
      <c r="F28" s="754"/>
      <c r="G28" s="754"/>
      <c r="H28" s="754"/>
      <c r="I28" s="754"/>
      <c r="J28" s="754"/>
      <c r="K28" s="754"/>
      <c r="L28" s="754"/>
      <c r="M28" s="754"/>
      <c r="N28" s="754"/>
      <c r="O28" s="754"/>
      <c r="P28" s="755"/>
      <c r="Q28" s="844">
        <v>1068</v>
      </c>
      <c r="R28" s="845"/>
      <c r="S28" s="845"/>
      <c r="T28" s="845"/>
      <c r="U28" s="845"/>
      <c r="V28" s="845">
        <v>9898</v>
      </c>
      <c r="W28" s="845"/>
      <c r="X28" s="845"/>
      <c r="Y28" s="845"/>
      <c r="Z28" s="845"/>
      <c r="AA28" s="845">
        <v>670</v>
      </c>
      <c r="AB28" s="845"/>
      <c r="AC28" s="845"/>
      <c r="AD28" s="845"/>
      <c r="AE28" s="846"/>
      <c r="AF28" s="847">
        <v>670</v>
      </c>
      <c r="AG28" s="845"/>
      <c r="AH28" s="845"/>
      <c r="AI28" s="845"/>
      <c r="AJ28" s="848"/>
      <c r="AK28" s="849">
        <v>675</v>
      </c>
      <c r="AL28" s="840"/>
      <c r="AM28" s="840"/>
      <c r="AN28" s="840"/>
      <c r="AO28" s="840"/>
      <c r="AP28" s="840" t="s">
        <v>571</v>
      </c>
      <c r="AQ28" s="840"/>
      <c r="AR28" s="840"/>
      <c r="AS28" s="840"/>
      <c r="AT28" s="840"/>
      <c r="AU28" s="840" t="s">
        <v>571</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2">
      <c r="A29" s="246">
        <v>2</v>
      </c>
      <c r="B29" s="777" t="s">
        <v>395</v>
      </c>
      <c r="C29" s="778"/>
      <c r="D29" s="778"/>
      <c r="E29" s="778"/>
      <c r="F29" s="778"/>
      <c r="G29" s="778"/>
      <c r="H29" s="778"/>
      <c r="I29" s="778"/>
      <c r="J29" s="778"/>
      <c r="K29" s="778"/>
      <c r="L29" s="778"/>
      <c r="M29" s="778"/>
      <c r="N29" s="778"/>
      <c r="O29" s="778"/>
      <c r="P29" s="779"/>
      <c r="Q29" s="780">
        <v>5729</v>
      </c>
      <c r="R29" s="781"/>
      <c r="S29" s="781"/>
      <c r="T29" s="781"/>
      <c r="U29" s="781"/>
      <c r="V29" s="781">
        <v>5551</v>
      </c>
      <c r="W29" s="781"/>
      <c r="X29" s="781"/>
      <c r="Y29" s="781"/>
      <c r="Z29" s="781"/>
      <c r="AA29" s="781">
        <v>178</v>
      </c>
      <c r="AB29" s="781"/>
      <c r="AC29" s="781"/>
      <c r="AD29" s="781"/>
      <c r="AE29" s="782"/>
      <c r="AF29" s="783">
        <v>178</v>
      </c>
      <c r="AG29" s="784"/>
      <c r="AH29" s="784"/>
      <c r="AI29" s="784"/>
      <c r="AJ29" s="785"/>
      <c r="AK29" s="852">
        <v>923</v>
      </c>
      <c r="AL29" s="853"/>
      <c r="AM29" s="853"/>
      <c r="AN29" s="853"/>
      <c r="AO29" s="853"/>
      <c r="AP29" s="853" t="s">
        <v>571</v>
      </c>
      <c r="AQ29" s="853"/>
      <c r="AR29" s="853"/>
      <c r="AS29" s="853"/>
      <c r="AT29" s="853"/>
      <c r="AU29" s="853" t="s">
        <v>571</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2">
      <c r="A30" s="246">
        <v>3</v>
      </c>
      <c r="B30" s="777" t="s">
        <v>396</v>
      </c>
      <c r="C30" s="778"/>
      <c r="D30" s="778"/>
      <c r="E30" s="778"/>
      <c r="F30" s="778"/>
      <c r="G30" s="778"/>
      <c r="H30" s="778"/>
      <c r="I30" s="778"/>
      <c r="J30" s="778"/>
      <c r="K30" s="778"/>
      <c r="L30" s="778"/>
      <c r="M30" s="778"/>
      <c r="N30" s="778"/>
      <c r="O30" s="778"/>
      <c r="P30" s="779"/>
      <c r="Q30" s="780">
        <v>771</v>
      </c>
      <c r="R30" s="781"/>
      <c r="S30" s="781"/>
      <c r="T30" s="781"/>
      <c r="U30" s="781"/>
      <c r="V30" s="781">
        <v>685</v>
      </c>
      <c r="W30" s="781"/>
      <c r="X30" s="781"/>
      <c r="Y30" s="781"/>
      <c r="Z30" s="781"/>
      <c r="AA30" s="781">
        <v>86</v>
      </c>
      <c r="AB30" s="781"/>
      <c r="AC30" s="781"/>
      <c r="AD30" s="781"/>
      <c r="AE30" s="782"/>
      <c r="AF30" s="783">
        <v>86</v>
      </c>
      <c r="AG30" s="784"/>
      <c r="AH30" s="784"/>
      <c r="AI30" s="784"/>
      <c r="AJ30" s="785"/>
      <c r="AK30" s="852">
        <v>175</v>
      </c>
      <c r="AL30" s="853"/>
      <c r="AM30" s="853"/>
      <c r="AN30" s="853"/>
      <c r="AO30" s="853"/>
      <c r="AP30" s="853" t="s">
        <v>571</v>
      </c>
      <c r="AQ30" s="853"/>
      <c r="AR30" s="853"/>
      <c r="AS30" s="853"/>
      <c r="AT30" s="853"/>
      <c r="AU30" s="853" t="s">
        <v>571</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2">
      <c r="A31" s="246">
        <v>4</v>
      </c>
      <c r="B31" s="777" t="s">
        <v>397</v>
      </c>
      <c r="C31" s="778"/>
      <c r="D31" s="778"/>
      <c r="E31" s="778"/>
      <c r="F31" s="778"/>
      <c r="G31" s="778"/>
      <c r="H31" s="778"/>
      <c r="I31" s="778"/>
      <c r="J31" s="778"/>
      <c r="K31" s="778"/>
      <c r="L31" s="778"/>
      <c r="M31" s="778"/>
      <c r="N31" s="778"/>
      <c r="O31" s="778"/>
      <c r="P31" s="779"/>
      <c r="Q31" s="780">
        <v>1306</v>
      </c>
      <c r="R31" s="781"/>
      <c r="S31" s="781"/>
      <c r="T31" s="781"/>
      <c r="U31" s="781"/>
      <c r="V31" s="781">
        <v>1177</v>
      </c>
      <c r="W31" s="781"/>
      <c r="X31" s="781"/>
      <c r="Y31" s="781"/>
      <c r="Z31" s="781"/>
      <c r="AA31" s="781">
        <v>129</v>
      </c>
      <c r="AB31" s="781"/>
      <c r="AC31" s="781"/>
      <c r="AD31" s="781"/>
      <c r="AE31" s="782"/>
      <c r="AF31" s="783">
        <v>2661</v>
      </c>
      <c r="AG31" s="784"/>
      <c r="AH31" s="784"/>
      <c r="AI31" s="784"/>
      <c r="AJ31" s="785"/>
      <c r="AK31" s="852">
        <v>88</v>
      </c>
      <c r="AL31" s="853"/>
      <c r="AM31" s="853"/>
      <c r="AN31" s="853"/>
      <c r="AO31" s="853"/>
      <c r="AP31" s="853">
        <v>4727</v>
      </c>
      <c r="AQ31" s="853"/>
      <c r="AR31" s="853"/>
      <c r="AS31" s="853"/>
      <c r="AT31" s="853"/>
      <c r="AU31" s="853">
        <v>652</v>
      </c>
      <c r="AV31" s="853"/>
      <c r="AW31" s="853"/>
      <c r="AX31" s="853"/>
      <c r="AY31" s="853"/>
      <c r="AZ31" s="854"/>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2">
      <c r="A32" s="246">
        <v>5</v>
      </c>
      <c r="B32" s="777" t="s">
        <v>399</v>
      </c>
      <c r="C32" s="778"/>
      <c r="D32" s="778"/>
      <c r="E32" s="778"/>
      <c r="F32" s="778"/>
      <c r="G32" s="778"/>
      <c r="H32" s="778"/>
      <c r="I32" s="778"/>
      <c r="J32" s="778"/>
      <c r="K32" s="778"/>
      <c r="L32" s="778"/>
      <c r="M32" s="778"/>
      <c r="N32" s="778"/>
      <c r="O32" s="778"/>
      <c r="P32" s="779"/>
      <c r="Q32" s="780">
        <v>2298</v>
      </c>
      <c r="R32" s="781"/>
      <c r="S32" s="781"/>
      <c r="T32" s="781"/>
      <c r="U32" s="781"/>
      <c r="V32" s="781">
        <v>2072</v>
      </c>
      <c r="W32" s="781"/>
      <c r="X32" s="781"/>
      <c r="Y32" s="781"/>
      <c r="Z32" s="781"/>
      <c r="AA32" s="781">
        <v>223</v>
      </c>
      <c r="AB32" s="781"/>
      <c r="AC32" s="781"/>
      <c r="AD32" s="781"/>
      <c r="AE32" s="782"/>
      <c r="AF32" s="783">
        <v>223</v>
      </c>
      <c r="AG32" s="784"/>
      <c r="AH32" s="784"/>
      <c r="AI32" s="784"/>
      <c r="AJ32" s="785"/>
      <c r="AK32" s="852">
        <v>722</v>
      </c>
      <c r="AL32" s="853"/>
      <c r="AM32" s="853"/>
      <c r="AN32" s="853"/>
      <c r="AO32" s="853"/>
      <c r="AP32" s="853">
        <v>11262</v>
      </c>
      <c r="AQ32" s="853"/>
      <c r="AR32" s="853"/>
      <c r="AS32" s="853"/>
      <c r="AT32" s="853"/>
      <c r="AU32" s="853">
        <v>7422</v>
      </c>
      <c r="AV32" s="853"/>
      <c r="AW32" s="853"/>
      <c r="AX32" s="853"/>
      <c r="AY32" s="853"/>
      <c r="AZ32" s="854"/>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2">
      <c r="A33" s="246">
        <v>6</v>
      </c>
      <c r="B33" s="777" t="s">
        <v>401</v>
      </c>
      <c r="C33" s="778"/>
      <c r="D33" s="778"/>
      <c r="E33" s="778"/>
      <c r="F33" s="778"/>
      <c r="G33" s="778"/>
      <c r="H33" s="778"/>
      <c r="I33" s="778"/>
      <c r="J33" s="778"/>
      <c r="K33" s="778"/>
      <c r="L33" s="778"/>
      <c r="M33" s="778"/>
      <c r="N33" s="778"/>
      <c r="O33" s="778"/>
      <c r="P33" s="779"/>
      <c r="Q33" s="780">
        <v>582</v>
      </c>
      <c r="R33" s="781"/>
      <c r="S33" s="781"/>
      <c r="T33" s="781"/>
      <c r="U33" s="781"/>
      <c r="V33" s="781">
        <v>501</v>
      </c>
      <c r="W33" s="781"/>
      <c r="X33" s="781"/>
      <c r="Y33" s="781"/>
      <c r="Z33" s="781"/>
      <c r="AA33" s="781">
        <v>81</v>
      </c>
      <c r="AB33" s="781"/>
      <c r="AC33" s="781"/>
      <c r="AD33" s="781"/>
      <c r="AE33" s="782"/>
      <c r="AF33" s="783">
        <v>81</v>
      </c>
      <c r="AG33" s="784"/>
      <c r="AH33" s="784"/>
      <c r="AI33" s="784"/>
      <c r="AJ33" s="785"/>
      <c r="AK33" s="852">
        <v>376</v>
      </c>
      <c r="AL33" s="853"/>
      <c r="AM33" s="853"/>
      <c r="AN33" s="853"/>
      <c r="AO33" s="853"/>
      <c r="AP33" s="853">
        <v>2708</v>
      </c>
      <c r="AQ33" s="853"/>
      <c r="AR33" s="853"/>
      <c r="AS33" s="853"/>
      <c r="AT33" s="853"/>
      <c r="AU33" s="853">
        <v>2708</v>
      </c>
      <c r="AV33" s="853"/>
      <c r="AW33" s="853"/>
      <c r="AX33" s="853"/>
      <c r="AY33" s="853"/>
      <c r="AZ33" s="854"/>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2">
      <c r="A34" s="246">
        <v>7</v>
      </c>
      <c r="B34" s="777" t="s">
        <v>402</v>
      </c>
      <c r="C34" s="778"/>
      <c r="D34" s="778"/>
      <c r="E34" s="778"/>
      <c r="F34" s="778"/>
      <c r="G34" s="778"/>
      <c r="H34" s="778"/>
      <c r="I34" s="778"/>
      <c r="J34" s="778"/>
      <c r="K34" s="778"/>
      <c r="L34" s="778"/>
      <c r="M34" s="778"/>
      <c r="N34" s="778"/>
      <c r="O34" s="778"/>
      <c r="P34" s="779"/>
      <c r="Q34" s="780">
        <v>652</v>
      </c>
      <c r="R34" s="781"/>
      <c r="S34" s="781"/>
      <c r="T34" s="781"/>
      <c r="U34" s="781"/>
      <c r="V34" s="781">
        <v>652</v>
      </c>
      <c r="W34" s="781"/>
      <c r="X34" s="781"/>
      <c r="Y34" s="781"/>
      <c r="Z34" s="781"/>
      <c r="AA34" s="781">
        <v>1188</v>
      </c>
      <c r="AB34" s="781"/>
      <c r="AC34" s="781"/>
      <c r="AD34" s="781"/>
      <c r="AE34" s="782"/>
      <c r="AF34" s="783">
        <v>1188</v>
      </c>
      <c r="AG34" s="784"/>
      <c r="AH34" s="784"/>
      <c r="AI34" s="784"/>
      <c r="AJ34" s="785"/>
      <c r="AK34" s="852" t="s">
        <v>571</v>
      </c>
      <c r="AL34" s="853"/>
      <c r="AM34" s="853"/>
      <c r="AN34" s="853"/>
      <c r="AO34" s="853"/>
      <c r="AP34" s="853" t="s">
        <v>571</v>
      </c>
      <c r="AQ34" s="853"/>
      <c r="AR34" s="853"/>
      <c r="AS34" s="853"/>
      <c r="AT34" s="853"/>
      <c r="AU34" s="853" t="s">
        <v>571</v>
      </c>
      <c r="AV34" s="853"/>
      <c r="AW34" s="853"/>
      <c r="AX34" s="853"/>
      <c r="AY34" s="853"/>
      <c r="AZ34" s="854"/>
      <c r="BA34" s="854"/>
      <c r="BB34" s="854"/>
      <c r="BC34" s="854"/>
      <c r="BD34" s="854"/>
      <c r="BE34" s="850" t="s">
        <v>400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2">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2">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2">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2">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2">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2">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2">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2">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2">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2">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2">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2">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2">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2">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2">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2">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2">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2">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2">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2">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2">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2">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2">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2">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2">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2">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5">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2">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5">
      <c r="A63" s="244" t="s">
        <v>382</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5087</v>
      </c>
      <c r="AG63" s="864"/>
      <c r="AH63" s="864"/>
      <c r="AI63" s="864"/>
      <c r="AJ63" s="865"/>
      <c r="AK63" s="866"/>
      <c r="AL63" s="861"/>
      <c r="AM63" s="861"/>
      <c r="AN63" s="861"/>
      <c r="AO63" s="861"/>
      <c r="AP63" s="864">
        <v>18698</v>
      </c>
      <c r="AQ63" s="864"/>
      <c r="AR63" s="864"/>
      <c r="AS63" s="864"/>
      <c r="AT63" s="864"/>
      <c r="AU63" s="864">
        <v>10783</v>
      </c>
      <c r="AV63" s="864"/>
      <c r="AW63" s="864"/>
      <c r="AX63" s="864"/>
      <c r="AY63" s="864"/>
      <c r="AZ63" s="868"/>
      <c r="BA63" s="868"/>
      <c r="BB63" s="868"/>
      <c r="BC63" s="868"/>
      <c r="BD63" s="868"/>
      <c r="BE63" s="869"/>
      <c r="BF63" s="869"/>
      <c r="BG63" s="869"/>
      <c r="BH63" s="869"/>
      <c r="BI63" s="870"/>
      <c r="BJ63" s="871" t="s">
        <v>123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2">
      <c r="A66" s="762" t="s">
        <v>406</v>
      </c>
      <c r="B66" s="763"/>
      <c r="C66" s="763"/>
      <c r="D66" s="763"/>
      <c r="E66" s="763"/>
      <c r="F66" s="763"/>
      <c r="G66" s="763"/>
      <c r="H66" s="763"/>
      <c r="I66" s="763"/>
      <c r="J66" s="763"/>
      <c r="K66" s="763"/>
      <c r="L66" s="763"/>
      <c r="M66" s="763"/>
      <c r="N66" s="763"/>
      <c r="O66" s="763"/>
      <c r="P66" s="764"/>
      <c r="Q66" s="739" t="s">
        <v>386</v>
      </c>
      <c r="R66" s="740"/>
      <c r="S66" s="740"/>
      <c r="T66" s="740"/>
      <c r="U66" s="741"/>
      <c r="V66" s="739" t="s">
        <v>387</v>
      </c>
      <c r="W66" s="740"/>
      <c r="X66" s="740"/>
      <c r="Y66" s="740"/>
      <c r="Z66" s="741"/>
      <c r="AA66" s="739" t="s">
        <v>388</v>
      </c>
      <c r="AB66" s="740"/>
      <c r="AC66" s="740"/>
      <c r="AD66" s="740"/>
      <c r="AE66" s="741"/>
      <c r="AF66" s="874" t="s">
        <v>389</v>
      </c>
      <c r="AG66" s="835"/>
      <c r="AH66" s="835"/>
      <c r="AI66" s="835"/>
      <c r="AJ66" s="875"/>
      <c r="AK66" s="739" t="s">
        <v>390</v>
      </c>
      <c r="AL66" s="763"/>
      <c r="AM66" s="763"/>
      <c r="AN66" s="763"/>
      <c r="AO66" s="764"/>
      <c r="AP66" s="739" t="s">
        <v>407</v>
      </c>
      <c r="AQ66" s="740"/>
      <c r="AR66" s="740"/>
      <c r="AS66" s="740"/>
      <c r="AT66" s="741"/>
      <c r="AU66" s="739" t="s">
        <v>408</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5">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2">
      <c r="A68" s="238">
        <v>1</v>
      </c>
      <c r="B68" s="891" t="s">
        <v>560</v>
      </c>
      <c r="C68" s="892"/>
      <c r="D68" s="892"/>
      <c r="E68" s="892"/>
      <c r="F68" s="892"/>
      <c r="G68" s="892"/>
      <c r="H68" s="892"/>
      <c r="I68" s="892"/>
      <c r="J68" s="892"/>
      <c r="K68" s="892"/>
      <c r="L68" s="892"/>
      <c r="M68" s="892"/>
      <c r="N68" s="892"/>
      <c r="O68" s="892"/>
      <c r="P68" s="893"/>
      <c r="Q68" s="894">
        <v>9457</v>
      </c>
      <c r="R68" s="888"/>
      <c r="S68" s="888"/>
      <c r="T68" s="888"/>
      <c r="U68" s="888"/>
      <c r="V68" s="888">
        <v>9295</v>
      </c>
      <c r="W68" s="888"/>
      <c r="X68" s="888"/>
      <c r="Y68" s="888"/>
      <c r="Z68" s="888"/>
      <c r="AA68" s="888">
        <v>162</v>
      </c>
      <c r="AB68" s="888"/>
      <c r="AC68" s="888"/>
      <c r="AD68" s="888"/>
      <c r="AE68" s="888"/>
      <c r="AF68" s="888">
        <v>162</v>
      </c>
      <c r="AG68" s="888"/>
      <c r="AH68" s="888"/>
      <c r="AI68" s="888"/>
      <c r="AJ68" s="888"/>
      <c r="AK68" s="888">
        <v>7</v>
      </c>
      <c r="AL68" s="888"/>
      <c r="AM68" s="888"/>
      <c r="AN68" s="888"/>
      <c r="AO68" s="888"/>
      <c r="AP68" s="888" t="s">
        <v>501</v>
      </c>
      <c r="AQ68" s="888"/>
      <c r="AR68" s="888"/>
      <c r="AS68" s="888"/>
      <c r="AT68" s="888"/>
      <c r="AU68" s="888" t="s">
        <v>501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2">
      <c r="A69" s="241">
        <v>2</v>
      </c>
      <c r="B69" s="895" t="s">
        <v>561</v>
      </c>
      <c r="C69" s="896"/>
      <c r="D69" s="896"/>
      <c r="E69" s="896"/>
      <c r="F69" s="896"/>
      <c r="G69" s="896"/>
      <c r="H69" s="896"/>
      <c r="I69" s="896"/>
      <c r="J69" s="896"/>
      <c r="K69" s="896"/>
      <c r="L69" s="896"/>
      <c r="M69" s="896"/>
      <c r="N69" s="896"/>
      <c r="O69" s="896"/>
      <c r="P69" s="897"/>
      <c r="Q69" s="898">
        <v>22</v>
      </c>
      <c r="R69" s="853"/>
      <c r="S69" s="853"/>
      <c r="T69" s="853"/>
      <c r="U69" s="853"/>
      <c r="V69" s="853">
        <v>16</v>
      </c>
      <c r="W69" s="853"/>
      <c r="X69" s="853"/>
      <c r="Y69" s="853"/>
      <c r="Z69" s="853"/>
      <c r="AA69" s="853">
        <v>6</v>
      </c>
      <c r="AB69" s="853"/>
      <c r="AC69" s="853"/>
      <c r="AD69" s="853"/>
      <c r="AE69" s="853"/>
      <c r="AF69" s="853">
        <v>6</v>
      </c>
      <c r="AG69" s="853"/>
      <c r="AH69" s="853"/>
      <c r="AI69" s="853"/>
      <c r="AJ69" s="853"/>
      <c r="AK69" s="853">
        <v>6</v>
      </c>
      <c r="AL69" s="853"/>
      <c r="AM69" s="853"/>
      <c r="AN69" s="853"/>
      <c r="AO69" s="853"/>
      <c r="AP69" s="853" t="s">
        <v>501</v>
      </c>
      <c r="AQ69" s="853"/>
      <c r="AR69" s="853"/>
      <c r="AS69" s="853"/>
      <c r="AT69" s="853"/>
      <c r="AU69" s="853" t="s">
        <v>501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2">
      <c r="A70" s="241">
        <v>3</v>
      </c>
      <c r="B70" s="895" t="s">
        <v>562</v>
      </c>
      <c r="C70" s="896"/>
      <c r="D70" s="896"/>
      <c r="E70" s="896"/>
      <c r="F70" s="896"/>
      <c r="G70" s="896"/>
      <c r="H70" s="896"/>
      <c r="I70" s="896"/>
      <c r="J70" s="896"/>
      <c r="K70" s="896"/>
      <c r="L70" s="896"/>
      <c r="M70" s="896"/>
      <c r="N70" s="896"/>
      <c r="O70" s="896"/>
      <c r="P70" s="897"/>
      <c r="Q70" s="898">
        <v>197</v>
      </c>
      <c r="R70" s="853"/>
      <c r="S70" s="853"/>
      <c r="T70" s="853"/>
      <c r="U70" s="853"/>
      <c r="V70" s="853">
        <v>185</v>
      </c>
      <c r="W70" s="853"/>
      <c r="X70" s="853"/>
      <c r="Y70" s="853"/>
      <c r="Z70" s="853"/>
      <c r="AA70" s="853">
        <v>12</v>
      </c>
      <c r="AB70" s="853"/>
      <c r="AC70" s="853"/>
      <c r="AD70" s="853"/>
      <c r="AE70" s="853"/>
      <c r="AF70" s="853">
        <v>12</v>
      </c>
      <c r="AG70" s="853"/>
      <c r="AH70" s="853"/>
      <c r="AI70" s="853"/>
      <c r="AJ70" s="853"/>
      <c r="AK70" s="853">
        <v>0</v>
      </c>
      <c r="AL70" s="853"/>
      <c r="AM70" s="853"/>
      <c r="AN70" s="853"/>
      <c r="AO70" s="853"/>
      <c r="AP70" s="853" t="s">
        <v>501</v>
      </c>
      <c r="AQ70" s="853"/>
      <c r="AR70" s="853"/>
      <c r="AS70" s="853"/>
      <c r="AT70" s="853"/>
      <c r="AU70" s="853" t="s">
        <v>501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2">
      <c r="A71" s="241">
        <v>4</v>
      </c>
      <c r="B71" s="895" t="s">
        <v>563</v>
      </c>
      <c r="C71" s="896"/>
      <c r="D71" s="896"/>
      <c r="E71" s="896"/>
      <c r="F71" s="896"/>
      <c r="G71" s="896"/>
      <c r="H71" s="896"/>
      <c r="I71" s="896"/>
      <c r="J71" s="896"/>
      <c r="K71" s="896"/>
      <c r="L71" s="896"/>
      <c r="M71" s="896"/>
      <c r="N71" s="896"/>
      <c r="O71" s="896"/>
      <c r="P71" s="897"/>
      <c r="Q71" s="898">
        <v>211751</v>
      </c>
      <c r="R71" s="853"/>
      <c r="S71" s="853"/>
      <c r="T71" s="853"/>
      <c r="U71" s="853"/>
      <c r="V71" s="853">
        <v>202550</v>
      </c>
      <c r="W71" s="853"/>
      <c r="X71" s="853"/>
      <c r="Y71" s="853"/>
      <c r="Z71" s="853"/>
      <c r="AA71" s="853">
        <v>9201</v>
      </c>
      <c r="AB71" s="853"/>
      <c r="AC71" s="853"/>
      <c r="AD71" s="853"/>
      <c r="AE71" s="853"/>
      <c r="AF71" s="853">
        <v>9201</v>
      </c>
      <c r="AG71" s="853"/>
      <c r="AH71" s="853"/>
      <c r="AI71" s="853"/>
      <c r="AJ71" s="853"/>
      <c r="AK71" s="853" t="s">
        <v>501</v>
      </c>
      <c r="AL71" s="853"/>
      <c r="AM71" s="853"/>
      <c r="AN71" s="853"/>
      <c r="AO71" s="853"/>
      <c r="AP71" s="853" t="s">
        <v>501</v>
      </c>
      <c r="AQ71" s="853"/>
      <c r="AR71" s="853"/>
      <c r="AS71" s="853"/>
      <c r="AT71" s="853"/>
      <c r="AU71" s="853" t="s">
        <v>501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2">
      <c r="A72" s="241">
        <v>5</v>
      </c>
      <c r="B72" s="895" t="s">
        <v>564</v>
      </c>
      <c r="C72" s="896"/>
      <c r="D72" s="896"/>
      <c r="E72" s="896"/>
      <c r="F72" s="896"/>
      <c r="G72" s="896"/>
      <c r="H72" s="896"/>
      <c r="I72" s="896"/>
      <c r="J72" s="896"/>
      <c r="K72" s="896"/>
      <c r="L72" s="896"/>
      <c r="M72" s="896"/>
      <c r="N72" s="896"/>
      <c r="O72" s="896"/>
      <c r="P72" s="897"/>
      <c r="Q72" s="898">
        <v>2935</v>
      </c>
      <c r="R72" s="853"/>
      <c r="S72" s="853"/>
      <c r="T72" s="853"/>
      <c r="U72" s="853"/>
      <c r="V72" s="853">
        <v>2796</v>
      </c>
      <c r="W72" s="853"/>
      <c r="X72" s="853"/>
      <c r="Y72" s="853"/>
      <c r="Z72" s="853"/>
      <c r="AA72" s="853">
        <v>140</v>
      </c>
      <c r="AB72" s="853"/>
      <c r="AC72" s="853"/>
      <c r="AD72" s="853"/>
      <c r="AE72" s="853"/>
      <c r="AF72" s="853">
        <v>140</v>
      </c>
      <c r="AG72" s="853"/>
      <c r="AH72" s="853"/>
      <c r="AI72" s="853"/>
      <c r="AJ72" s="853"/>
      <c r="AK72" s="853">
        <v>5</v>
      </c>
      <c r="AL72" s="853"/>
      <c r="AM72" s="853"/>
      <c r="AN72" s="853"/>
      <c r="AO72" s="853"/>
      <c r="AP72" s="853">
        <v>1953</v>
      </c>
      <c r="AQ72" s="853"/>
      <c r="AR72" s="853"/>
      <c r="AS72" s="853"/>
      <c r="AT72" s="853"/>
      <c r="AU72" s="853">
        <v>978</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2">
      <c r="A73" s="241">
        <v>6</v>
      </c>
      <c r="B73" s="895" t="s">
        <v>565</v>
      </c>
      <c r="C73" s="896"/>
      <c r="D73" s="896"/>
      <c r="E73" s="896"/>
      <c r="F73" s="896"/>
      <c r="G73" s="896"/>
      <c r="H73" s="896"/>
      <c r="I73" s="896"/>
      <c r="J73" s="896"/>
      <c r="K73" s="896"/>
      <c r="L73" s="896"/>
      <c r="M73" s="896"/>
      <c r="N73" s="896"/>
      <c r="O73" s="896"/>
      <c r="P73" s="897"/>
      <c r="Q73" s="898">
        <v>88</v>
      </c>
      <c r="R73" s="853"/>
      <c r="S73" s="853"/>
      <c r="T73" s="853"/>
      <c r="U73" s="853"/>
      <c r="V73" s="853">
        <v>57</v>
      </c>
      <c r="W73" s="853"/>
      <c r="X73" s="853"/>
      <c r="Y73" s="853"/>
      <c r="Z73" s="853"/>
      <c r="AA73" s="853">
        <v>31</v>
      </c>
      <c r="AB73" s="853"/>
      <c r="AC73" s="853"/>
      <c r="AD73" s="853"/>
      <c r="AE73" s="853"/>
      <c r="AF73" s="853">
        <v>31</v>
      </c>
      <c r="AG73" s="853"/>
      <c r="AH73" s="853"/>
      <c r="AI73" s="853"/>
      <c r="AJ73" s="853"/>
      <c r="AK73" s="853" t="s">
        <v>501</v>
      </c>
      <c r="AL73" s="853"/>
      <c r="AM73" s="853"/>
      <c r="AN73" s="853"/>
      <c r="AO73" s="853"/>
      <c r="AP73" s="853" t="s">
        <v>501</v>
      </c>
      <c r="AQ73" s="853"/>
      <c r="AR73" s="853"/>
      <c r="AS73" s="853"/>
      <c r="AT73" s="853"/>
      <c r="AU73" s="853" t="s">
        <v>501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2">
      <c r="A74" s="241">
        <v>7</v>
      </c>
      <c r="B74" s="895" t="s">
        <v>566</v>
      </c>
      <c r="C74" s="896"/>
      <c r="D74" s="896"/>
      <c r="E74" s="896"/>
      <c r="F74" s="896"/>
      <c r="G74" s="896"/>
      <c r="H74" s="896"/>
      <c r="I74" s="896"/>
      <c r="J74" s="896"/>
      <c r="K74" s="896"/>
      <c r="L74" s="896"/>
      <c r="M74" s="896"/>
      <c r="N74" s="896"/>
      <c r="O74" s="896"/>
      <c r="P74" s="897"/>
      <c r="Q74" s="898">
        <v>1034</v>
      </c>
      <c r="R74" s="853"/>
      <c r="S74" s="853"/>
      <c r="T74" s="853"/>
      <c r="U74" s="853"/>
      <c r="V74" s="853">
        <v>927</v>
      </c>
      <c r="W74" s="853"/>
      <c r="X74" s="853"/>
      <c r="Y74" s="853"/>
      <c r="Z74" s="853"/>
      <c r="AA74" s="853">
        <v>107</v>
      </c>
      <c r="AB74" s="853"/>
      <c r="AC74" s="853"/>
      <c r="AD74" s="853"/>
      <c r="AE74" s="853"/>
      <c r="AF74" s="853">
        <v>107</v>
      </c>
      <c r="AG74" s="853"/>
      <c r="AH74" s="853"/>
      <c r="AI74" s="853"/>
      <c r="AJ74" s="853"/>
      <c r="AK74" s="853" t="s">
        <v>501</v>
      </c>
      <c r="AL74" s="853"/>
      <c r="AM74" s="853"/>
      <c r="AN74" s="853"/>
      <c r="AO74" s="853"/>
      <c r="AP74" s="853">
        <v>1651</v>
      </c>
      <c r="AQ74" s="853"/>
      <c r="AR74" s="853"/>
      <c r="AS74" s="853"/>
      <c r="AT74" s="853"/>
      <c r="AU74" s="853">
        <v>1051</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2">
      <c r="A75" s="241">
        <v>8</v>
      </c>
      <c r="B75" s="895" t="s">
        <v>567</v>
      </c>
      <c r="C75" s="896"/>
      <c r="D75" s="896"/>
      <c r="E75" s="896"/>
      <c r="F75" s="896"/>
      <c r="G75" s="896"/>
      <c r="H75" s="896"/>
      <c r="I75" s="896"/>
      <c r="J75" s="896"/>
      <c r="K75" s="896"/>
      <c r="L75" s="896"/>
      <c r="M75" s="896"/>
      <c r="N75" s="896"/>
      <c r="O75" s="896"/>
      <c r="P75" s="897"/>
      <c r="Q75" s="901">
        <v>21</v>
      </c>
      <c r="R75" s="902"/>
      <c r="S75" s="902"/>
      <c r="T75" s="902"/>
      <c r="U75" s="852"/>
      <c r="V75" s="903">
        <v>13</v>
      </c>
      <c r="W75" s="902"/>
      <c r="X75" s="902"/>
      <c r="Y75" s="902"/>
      <c r="Z75" s="852"/>
      <c r="AA75" s="903">
        <v>9</v>
      </c>
      <c r="AB75" s="902"/>
      <c r="AC75" s="902"/>
      <c r="AD75" s="902"/>
      <c r="AE75" s="852"/>
      <c r="AF75" s="903">
        <v>9</v>
      </c>
      <c r="AG75" s="902"/>
      <c r="AH75" s="902"/>
      <c r="AI75" s="902"/>
      <c r="AJ75" s="852"/>
      <c r="AK75" s="903" t="s">
        <v>568</v>
      </c>
      <c r="AL75" s="902"/>
      <c r="AM75" s="902"/>
      <c r="AN75" s="902"/>
      <c r="AO75" s="852"/>
      <c r="AP75" s="903" t="s">
        <v>569</v>
      </c>
      <c r="AQ75" s="902"/>
      <c r="AR75" s="902"/>
      <c r="AS75" s="902"/>
      <c r="AT75" s="852"/>
      <c r="AU75" s="903" t="s">
        <v>568</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2">
      <c r="A76" s="241">
        <v>9</v>
      </c>
      <c r="B76" s="895" t="s">
        <v>570</v>
      </c>
      <c r="C76" s="896"/>
      <c r="D76" s="896"/>
      <c r="E76" s="896"/>
      <c r="F76" s="896"/>
      <c r="G76" s="896"/>
      <c r="H76" s="896"/>
      <c r="I76" s="896"/>
      <c r="J76" s="896"/>
      <c r="K76" s="896"/>
      <c r="L76" s="896"/>
      <c r="M76" s="896"/>
      <c r="N76" s="896"/>
      <c r="O76" s="896"/>
      <c r="P76" s="897"/>
      <c r="Q76" s="901">
        <v>12</v>
      </c>
      <c r="R76" s="902"/>
      <c r="S76" s="902"/>
      <c r="T76" s="902"/>
      <c r="U76" s="852"/>
      <c r="V76" s="903">
        <v>11</v>
      </c>
      <c r="W76" s="902"/>
      <c r="X76" s="902"/>
      <c r="Y76" s="902"/>
      <c r="Z76" s="852"/>
      <c r="AA76" s="903">
        <v>0</v>
      </c>
      <c r="AB76" s="902"/>
      <c r="AC76" s="902"/>
      <c r="AD76" s="902"/>
      <c r="AE76" s="852"/>
      <c r="AF76" s="903">
        <v>0</v>
      </c>
      <c r="AG76" s="902"/>
      <c r="AH76" s="902"/>
      <c r="AI76" s="902"/>
      <c r="AJ76" s="852"/>
      <c r="AK76" s="903" t="s">
        <v>501</v>
      </c>
      <c r="AL76" s="902"/>
      <c r="AM76" s="902"/>
      <c r="AN76" s="902"/>
      <c r="AO76" s="852"/>
      <c r="AP76" s="903" t="s">
        <v>501</v>
      </c>
      <c r="AQ76" s="902"/>
      <c r="AR76" s="902"/>
      <c r="AS76" s="902"/>
      <c r="AT76" s="852"/>
      <c r="AU76" s="903" t="s">
        <v>501</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2">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2">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2">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2">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2">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2">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2">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2">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2">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2">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2">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5">
      <c r="A88" s="244" t="s">
        <v>382</v>
      </c>
      <c r="B88" s="812" t="s">
        <v>409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9667</v>
      </c>
      <c r="AG88" s="864"/>
      <c r="AH88" s="864"/>
      <c r="AI88" s="864"/>
      <c r="AJ88" s="864"/>
      <c r="AK88" s="861"/>
      <c r="AL88" s="861"/>
      <c r="AM88" s="861"/>
      <c r="AN88" s="861"/>
      <c r="AO88" s="861"/>
      <c r="AP88" s="864">
        <v>3604</v>
      </c>
      <c r="AQ88" s="864"/>
      <c r="AR88" s="864"/>
      <c r="AS88" s="864"/>
      <c r="AT88" s="864"/>
      <c r="AU88" s="864">
        <v>2029</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141</v>
      </c>
      <c r="CS102" s="872"/>
      <c r="CT102" s="872"/>
      <c r="CU102" s="872"/>
      <c r="CV102" s="915"/>
      <c r="CW102" s="914">
        <v>29</v>
      </c>
      <c r="CX102" s="872"/>
      <c r="CY102" s="872"/>
      <c r="CZ102" s="872"/>
      <c r="DA102" s="915"/>
      <c r="DB102" s="914">
        <v>1000</v>
      </c>
      <c r="DC102" s="872"/>
      <c r="DD102" s="872"/>
      <c r="DE102" s="872"/>
      <c r="DF102" s="915"/>
      <c r="DG102" s="914" t="s">
        <v>579</v>
      </c>
      <c r="DH102" s="872"/>
      <c r="DI102" s="872"/>
      <c r="DJ102" s="872"/>
      <c r="DK102" s="915"/>
      <c r="DL102" s="914" t="s">
        <v>571</v>
      </c>
      <c r="DM102" s="872"/>
      <c r="DN102" s="872"/>
      <c r="DO102" s="872"/>
      <c r="DP102" s="915"/>
      <c r="DQ102" s="914">
        <v>100</v>
      </c>
      <c r="DR102" s="872"/>
      <c r="DS102" s="872"/>
      <c r="DT102" s="872"/>
      <c r="DU102" s="915"/>
      <c r="DV102" s="938"/>
      <c r="DW102" s="939"/>
      <c r="DX102" s="939"/>
      <c r="DY102" s="939"/>
      <c r="DZ102" s="940"/>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43" t="s">
        <v>415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2">
      <c r="A109" s="936" t="s">
        <v>417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418</v>
      </c>
      <c r="AB109" s="917"/>
      <c r="AC109" s="917"/>
      <c r="AD109" s="917"/>
      <c r="AE109" s="918"/>
      <c r="AF109" s="916" t="s">
        <v>301</v>
      </c>
      <c r="AG109" s="917"/>
      <c r="AH109" s="917"/>
      <c r="AI109" s="917"/>
      <c r="AJ109" s="918"/>
      <c r="AK109" s="916" t="s">
        <v>300</v>
      </c>
      <c r="AL109" s="917"/>
      <c r="AM109" s="917"/>
      <c r="AN109" s="917"/>
      <c r="AO109" s="918"/>
      <c r="AP109" s="916" t="s">
        <v>419</v>
      </c>
      <c r="AQ109" s="917"/>
      <c r="AR109" s="917"/>
      <c r="AS109" s="917"/>
      <c r="AT109" s="919"/>
      <c r="AU109" s="936" t="s">
        <v>417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418</v>
      </c>
      <c r="BR109" s="917"/>
      <c r="BS109" s="917"/>
      <c r="BT109" s="917"/>
      <c r="BU109" s="918"/>
      <c r="BV109" s="916" t="s">
        <v>301</v>
      </c>
      <c r="BW109" s="917"/>
      <c r="BX109" s="917"/>
      <c r="BY109" s="917"/>
      <c r="BZ109" s="918"/>
      <c r="CA109" s="916" t="s">
        <v>300</v>
      </c>
      <c r="CB109" s="917"/>
      <c r="CC109" s="917"/>
      <c r="CD109" s="917"/>
      <c r="CE109" s="918"/>
      <c r="CF109" s="937" t="s">
        <v>419</v>
      </c>
      <c r="CG109" s="937"/>
      <c r="CH109" s="937"/>
      <c r="CI109" s="937"/>
      <c r="CJ109" s="937"/>
      <c r="CK109" s="916" t="s">
        <v>420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418</v>
      </c>
      <c r="DH109" s="917"/>
      <c r="DI109" s="917"/>
      <c r="DJ109" s="917"/>
      <c r="DK109" s="918"/>
      <c r="DL109" s="916" t="s">
        <v>301</v>
      </c>
      <c r="DM109" s="917"/>
      <c r="DN109" s="917"/>
      <c r="DO109" s="917"/>
      <c r="DP109" s="918"/>
      <c r="DQ109" s="916" t="s">
        <v>300</v>
      </c>
      <c r="DR109" s="917"/>
      <c r="DS109" s="917"/>
      <c r="DT109" s="917"/>
      <c r="DU109" s="918"/>
      <c r="DV109" s="916" t="s">
        <v>419</v>
      </c>
      <c r="DW109" s="917"/>
      <c r="DX109" s="917"/>
      <c r="DY109" s="917"/>
      <c r="DZ109" s="919"/>
    </row>
    <row r="110" spans="1:131" s="226" customFormat="1" ht="26.25" customHeight="1" x14ac:dyDescent="0.2">
      <c r="A110" s="920" t="s">
        <v>421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2324914</v>
      </c>
      <c r="AB110" s="924"/>
      <c r="AC110" s="924"/>
      <c r="AD110" s="924"/>
      <c r="AE110" s="925"/>
      <c r="AF110" s="926">
        <v>2428154</v>
      </c>
      <c r="AG110" s="924"/>
      <c r="AH110" s="924"/>
      <c r="AI110" s="924"/>
      <c r="AJ110" s="925"/>
      <c r="AK110" s="926">
        <v>2433578</v>
      </c>
      <c r="AL110" s="924"/>
      <c r="AM110" s="924"/>
      <c r="AN110" s="924"/>
      <c r="AO110" s="925"/>
      <c r="AP110" s="927">
        <v>16</v>
      </c>
      <c r="AQ110" s="928"/>
      <c r="AR110" s="928"/>
      <c r="AS110" s="928"/>
      <c r="AT110" s="929"/>
      <c r="AU110" s="930" t="s">
        <v>67</v>
      </c>
      <c r="AV110" s="931"/>
      <c r="AW110" s="931"/>
      <c r="AX110" s="931"/>
      <c r="AY110" s="931"/>
      <c r="AZ110" s="972" t="s">
        <v>422</v>
      </c>
      <c r="BA110" s="921"/>
      <c r="BB110" s="921"/>
      <c r="BC110" s="921"/>
      <c r="BD110" s="921"/>
      <c r="BE110" s="921"/>
      <c r="BF110" s="921"/>
      <c r="BG110" s="921"/>
      <c r="BH110" s="921"/>
      <c r="BI110" s="921"/>
      <c r="BJ110" s="921"/>
      <c r="BK110" s="921"/>
      <c r="BL110" s="921"/>
      <c r="BM110" s="921"/>
      <c r="BN110" s="921"/>
      <c r="BO110" s="921"/>
      <c r="BP110" s="922"/>
      <c r="BQ110" s="958">
        <v>24582249</v>
      </c>
      <c r="BR110" s="959"/>
      <c r="BS110" s="959"/>
      <c r="BT110" s="959"/>
      <c r="BU110" s="959"/>
      <c r="BV110" s="959">
        <v>24253778</v>
      </c>
      <c r="BW110" s="959"/>
      <c r="BX110" s="959"/>
      <c r="BY110" s="959"/>
      <c r="BZ110" s="959"/>
      <c r="CA110" s="959">
        <v>24705311</v>
      </c>
      <c r="CB110" s="959"/>
      <c r="CC110" s="959"/>
      <c r="CD110" s="959"/>
      <c r="CE110" s="959"/>
      <c r="CF110" s="973">
        <v>162</v>
      </c>
      <c r="CG110" s="974"/>
      <c r="CH110" s="974"/>
      <c r="CI110" s="974"/>
      <c r="CJ110" s="974"/>
      <c r="CK110" s="975" t="s">
        <v>423</v>
      </c>
      <c r="CL110" s="976"/>
      <c r="CM110" s="955" t="s">
        <v>424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123</v>
      </c>
      <c r="DH110" s="959"/>
      <c r="DI110" s="959"/>
      <c r="DJ110" s="959"/>
      <c r="DK110" s="959"/>
      <c r="DL110" s="959" t="s">
        <v>123</v>
      </c>
      <c r="DM110" s="959"/>
      <c r="DN110" s="959"/>
      <c r="DO110" s="959"/>
      <c r="DP110" s="959"/>
      <c r="DQ110" s="959" t="s">
        <v>425</v>
      </c>
      <c r="DR110" s="959"/>
      <c r="DS110" s="959"/>
      <c r="DT110" s="959"/>
      <c r="DU110" s="959"/>
      <c r="DV110" s="960" t="s">
        <v>123</v>
      </c>
      <c r="DW110" s="960"/>
      <c r="DX110" s="960"/>
      <c r="DY110" s="960"/>
      <c r="DZ110" s="961"/>
    </row>
    <row r="111" spans="1:131" s="226" customFormat="1" ht="26.25" customHeight="1" x14ac:dyDescent="0.2">
      <c r="A111" s="962" t="s">
        <v>426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123</v>
      </c>
      <c r="AB111" s="966"/>
      <c r="AC111" s="966"/>
      <c r="AD111" s="966"/>
      <c r="AE111" s="967"/>
      <c r="AF111" s="968" t="s">
        <v>425</v>
      </c>
      <c r="AG111" s="966"/>
      <c r="AH111" s="966"/>
      <c r="AI111" s="966"/>
      <c r="AJ111" s="967"/>
      <c r="AK111" s="968" t="s">
        <v>425</v>
      </c>
      <c r="AL111" s="966"/>
      <c r="AM111" s="966"/>
      <c r="AN111" s="966"/>
      <c r="AO111" s="967"/>
      <c r="AP111" s="969" t="s">
        <v>123</v>
      </c>
      <c r="AQ111" s="970"/>
      <c r="AR111" s="970"/>
      <c r="AS111" s="970"/>
      <c r="AT111" s="971"/>
      <c r="AU111" s="932"/>
      <c r="AV111" s="933"/>
      <c r="AW111" s="933"/>
      <c r="AX111" s="933"/>
      <c r="AY111" s="933"/>
      <c r="AZ111" s="981" t="s">
        <v>427</v>
      </c>
      <c r="BA111" s="982"/>
      <c r="BB111" s="982"/>
      <c r="BC111" s="982"/>
      <c r="BD111" s="982"/>
      <c r="BE111" s="982"/>
      <c r="BF111" s="982"/>
      <c r="BG111" s="982"/>
      <c r="BH111" s="982"/>
      <c r="BI111" s="982"/>
      <c r="BJ111" s="982"/>
      <c r="BK111" s="982"/>
      <c r="BL111" s="982"/>
      <c r="BM111" s="982"/>
      <c r="BN111" s="982"/>
      <c r="BO111" s="982"/>
      <c r="BP111" s="983"/>
      <c r="BQ111" s="951">
        <v>283735</v>
      </c>
      <c r="BR111" s="952"/>
      <c r="BS111" s="952"/>
      <c r="BT111" s="952"/>
      <c r="BU111" s="952"/>
      <c r="BV111" s="952">
        <v>255149</v>
      </c>
      <c r="BW111" s="952"/>
      <c r="BX111" s="952"/>
      <c r="BY111" s="952"/>
      <c r="BZ111" s="952"/>
      <c r="CA111" s="952">
        <v>226563</v>
      </c>
      <c r="CB111" s="952"/>
      <c r="CC111" s="952"/>
      <c r="CD111" s="952"/>
      <c r="CE111" s="952"/>
      <c r="CF111" s="946">
        <v>1.5</v>
      </c>
      <c r="CG111" s="947"/>
      <c r="CH111" s="947"/>
      <c r="CI111" s="947"/>
      <c r="CJ111" s="947"/>
      <c r="CK111" s="977"/>
      <c r="CL111" s="978"/>
      <c r="CM111" s="948" t="s">
        <v>428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425</v>
      </c>
      <c r="DH111" s="952"/>
      <c r="DI111" s="952"/>
      <c r="DJ111" s="952"/>
      <c r="DK111" s="952"/>
      <c r="DL111" s="952" t="s">
        <v>425</v>
      </c>
      <c r="DM111" s="952"/>
      <c r="DN111" s="952"/>
      <c r="DO111" s="952"/>
      <c r="DP111" s="952"/>
      <c r="DQ111" s="952" t="s">
        <v>123</v>
      </c>
      <c r="DR111" s="952"/>
      <c r="DS111" s="952"/>
      <c r="DT111" s="952"/>
      <c r="DU111" s="952"/>
      <c r="DV111" s="953" t="s">
        <v>123</v>
      </c>
      <c r="DW111" s="953"/>
      <c r="DX111" s="953"/>
      <c r="DY111" s="953"/>
      <c r="DZ111" s="954"/>
    </row>
    <row r="112" spans="1:131" s="226" customFormat="1" ht="26.25" customHeight="1" x14ac:dyDescent="0.2">
      <c r="A112" s="984" t="s">
        <v>429</v>
      </c>
      <c r="B112" s="985"/>
      <c r="C112" s="982" t="s">
        <v>430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54000</v>
      </c>
      <c r="AB112" s="991"/>
      <c r="AC112" s="991"/>
      <c r="AD112" s="991"/>
      <c r="AE112" s="992"/>
      <c r="AF112" s="993">
        <v>51333</v>
      </c>
      <c r="AG112" s="991"/>
      <c r="AH112" s="991"/>
      <c r="AI112" s="991"/>
      <c r="AJ112" s="992"/>
      <c r="AK112" s="993">
        <v>50000</v>
      </c>
      <c r="AL112" s="991"/>
      <c r="AM112" s="991"/>
      <c r="AN112" s="991"/>
      <c r="AO112" s="992"/>
      <c r="AP112" s="994">
        <v>0.3</v>
      </c>
      <c r="AQ112" s="995"/>
      <c r="AR112" s="995"/>
      <c r="AS112" s="995"/>
      <c r="AT112" s="996"/>
      <c r="AU112" s="932"/>
      <c r="AV112" s="933"/>
      <c r="AW112" s="933"/>
      <c r="AX112" s="933"/>
      <c r="AY112" s="933"/>
      <c r="AZ112" s="981" t="s">
        <v>431</v>
      </c>
      <c r="BA112" s="982"/>
      <c r="BB112" s="982"/>
      <c r="BC112" s="982"/>
      <c r="BD112" s="982"/>
      <c r="BE112" s="982"/>
      <c r="BF112" s="982"/>
      <c r="BG112" s="982"/>
      <c r="BH112" s="982"/>
      <c r="BI112" s="982"/>
      <c r="BJ112" s="982"/>
      <c r="BK112" s="982"/>
      <c r="BL112" s="982"/>
      <c r="BM112" s="982"/>
      <c r="BN112" s="982"/>
      <c r="BO112" s="982"/>
      <c r="BP112" s="983"/>
      <c r="BQ112" s="951">
        <v>13030657</v>
      </c>
      <c r="BR112" s="952"/>
      <c r="BS112" s="952"/>
      <c r="BT112" s="952"/>
      <c r="BU112" s="952"/>
      <c r="BV112" s="952">
        <v>12201826</v>
      </c>
      <c r="BW112" s="952"/>
      <c r="BX112" s="952"/>
      <c r="BY112" s="952"/>
      <c r="BZ112" s="952"/>
      <c r="CA112" s="952">
        <v>10782564</v>
      </c>
      <c r="CB112" s="952"/>
      <c r="CC112" s="952"/>
      <c r="CD112" s="952"/>
      <c r="CE112" s="952"/>
      <c r="CF112" s="946">
        <v>70.7</v>
      </c>
      <c r="CG112" s="947"/>
      <c r="CH112" s="947"/>
      <c r="CI112" s="947"/>
      <c r="CJ112" s="947"/>
      <c r="CK112" s="977"/>
      <c r="CL112" s="978"/>
      <c r="CM112" s="948" t="s">
        <v>432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425</v>
      </c>
      <c r="DH112" s="952"/>
      <c r="DI112" s="952"/>
      <c r="DJ112" s="952"/>
      <c r="DK112" s="952"/>
      <c r="DL112" s="952" t="s">
        <v>425</v>
      </c>
      <c r="DM112" s="952"/>
      <c r="DN112" s="952"/>
      <c r="DO112" s="952"/>
      <c r="DP112" s="952"/>
      <c r="DQ112" s="952" t="s">
        <v>425</v>
      </c>
      <c r="DR112" s="952"/>
      <c r="DS112" s="952"/>
      <c r="DT112" s="952"/>
      <c r="DU112" s="952"/>
      <c r="DV112" s="953" t="s">
        <v>123</v>
      </c>
      <c r="DW112" s="953"/>
      <c r="DX112" s="953"/>
      <c r="DY112" s="953"/>
      <c r="DZ112" s="954"/>
    </row>
    <row r="113" spans="1:130" s="226" customFormat="1" ht="26.25" customHeight="1" x14ac:dyDescent="0.2">
      <c r="A113" s="986"/>
      <c r="B113" s="987"/>
      <c r="C113" s="982" t="s">
        <v>433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1017331</v>
      </c>
      <c r="AB113" s="966"/>
      <c r="AC113" s="966"/>
      <c r="AD113" s="966"/>
      <c r="AE113" s="967"/>
      <c r="AF113" s="968">
        <v>990730</v>
      </c>
      <c r="AG113" s="966"/>
      <c r="AH113" s="966"/>
      <c r="AI113" s="966"/>
      <c r="AJ113" s="967"/>
      <c r="AK113" s="968">
        <v>998047</v>
      </c>
      <c r="AL113" s="966"/>
      <c r="AM113" s="966"/>
      <c r="AN113" s="966"/>
      <c r="AO113" s="967"/>
      <c r="AP113" s="969">
        <v>6.5</v>
      </c>
      <c r="AQ113" s="970"/>
      <c r="AR113" s="970"/>
      <c r="AS113" s="970"/>
      <c r="AT113" s="971"/>
      <c r="AU113" s="932"/>
      <c r="AV113" s="933"/>
      <c r="AW113" s="933"/>
      <c r="AX113" s="933"/>
      <c r="AY113" s="933"/>
      <c r="AZ113" s="981" t="s">
        <v>434</v>
      </c>
      <c r="BA113" s="982"/>
      <c r="BB113" s="982"/>
      <c r="BC113" s="982"/>
      <c r="BD113" s="982"/>
      <c r="BE113" s="982"/>
      <c r="BF113" s="982"/>
      <c r="BG113" s="982"/>
      <c r="BH113" s="982"/>
      <c r="BI113" s="982"/>
      <c r="BJ113" s="982"/>
      <c r="BK113" s="982"/>
      <c r="BL113" s="982"/>
      <c r="BM113" s="982"/>
      <c r="BN113" s="982"/>
      <c r="BO113" s="982"/>
      <c r="BP113" s="983"/>
      <c r="BQ113" s="951">
        <v>1658778</v>
      </c>
      <c r="BR113" s="952"/>
      <c r="BS113" s="952"/>
      <c r="BT113" s="952"/>
      <c r="BU113" s="952"/>
      <c r="BV113" s="952">
        <v>2057783</v>
      </c>
      <c r="BW113" s="952"/>
      <c r="BX113" s="952"/>
      <c r="BY113" s="952"/>
      <c r="BZ113" s="952"/>
      <c r="CA113" s="952">
        <v>2029374</v>
      </c>
      <c r="CB113" s="952"/>
      <c r="CC113" s="952"/>
      <c r="CD113" s="952"/>
      <c r="CE113" s="952"/>
      <c r="CF113" s="946">
        <v>13.3</v>
      </c>
      <c r="CG113" s="947"/>
      <c r="CH113" s="947"/>
      <c r="CI113" s="947"/>
      <c r="CJ113" s="947"/>
      <c r="CK113" s="977"/>
      <c r="CL113" s="978"/>
      <c r="CM113" s="948" t="s">
        <v>435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425</v>
      </c>
      <c r="DH113" s="991"/>
      <c r="DI113" s="991"/>
      <c r="DJ113" s="991"/>
      <c r="DK113" s="992"/>
      <c r="DL113" s="993" t="s">
        <v>123</v>
      </c>
      <c r="DM113" s="991"/>
      <c r="DN113" s="991"/>
      <c r="DO113" s="991"/>
      <c r="DP113" s="992"/>
      <c r="DQ113" s="993" t="s">
        <v>425</v>
      </c>
      <c r="DR113" s="991"/>
      <c r="DS113" s="991"/>
      <c r="DT113" s="991"/>
      <c r="DU113" s="992"/>
      <c r="DV113" s="994" t="s">
        <v>123</v>
      </c>
      <c r="DW113" s="995"/>
      <c r="DX113" s="995"/>
      <c r="DY113" s="995"/>
      <c r="DZ113" s="996"/>
    </row>
    <row r="114" spans="1:130" s="226" customFormat="1" ht="26.25" customHeight="1" x14ac:dyDescent="0.2">
      <c r="A114" s="986"/>
      <c r="B114" s="987"/>
      <c r="C114" s="982" t="s">
        <v>436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32576</v>
      </c>
      <c r="AB114" s="991"/>
      <c r="AC114" s="991"/>
      <c r="AD114" s="991"/>
      <c r="AE114" s="992"/>
      <c r="AF114" s="993">
        <v>59048</v>
      </c>
      <c r="AG114" s="991"/>
      <c r="AH114" s="991"/>
      <c r="AI114" s="991"/>
      <c r="AJ114" s="992"/>
      <c r="AK114" s="993">
        <v>100349</v>
      </c>
      <c r="AL114" s="991"/>
      <c r="AM114" s="991"/>
      <c r="AN114" s="991"/>
      <c r="AO114" s="992"/>
      <c r="AP114" s="994">
        <v>0.7</v>
      </c>
      <c r="AQ114" s="995"/>
      <c r="AR114" s="995"/>
      <c r="AS114" s="995"/>
      <c r="AT114" s="996"/>
      <c r="AU114" s="932"/>
      <c r="AV114" s="933"/>
      <c r="AW114" s="933"/>
      <c r="AX114" s="933"/>
      <c r="AY114" s="933"/>
      <c r="AZ114" s="981" t="s">
        <v>437</v>
      </c>
      <c r="BA114" s="982"/>
      <c r="BB114" s="982"/>
      <c r="BC114" s="982"/>
      <c r="BD114" s="982"/>
      <c r="BE114" s="982"/>
      <c r="BF114" s="982"/>
      <c r="BG114" s="982"/>
      <c r="BH114" s="982"/>
      <c r="BI114" s="982"/>
      <c r="BJ114" s="982"/>
      <c r="BK114" s="982"/>
      <c r="BL114" s="982"/>
      <c r="BM114" s="982"/>
      <c r="BN114" s="982"/>
      <c r="BO114" s="982"/>
      <c r="BP114" s="983"/>
      <c r="BQ114" s="951">
        <v>3842175</v>
      </c>
      <c r="BR114" s="952"/>
      <c r="BS114" s="952"/>
      <c r="BT114" s="952"/>
      <c r="BU114" s="952"/>
      <c r="BV114" s="952">
        <v>3839704</v>
      </c>
      <c r="BW114" s="952"/>
      <c r="BX114" s="952"/>
      <c r="BY114" s="952"/>
      <c r="BZ114" s="952"/>
      <c r="CA114" s="952">
        <v>3785224</v>
      </c>
      <c r="CB114" s="952"/>
      <c r="CC114" s="952"/>
      <c r="CD114" s="952"/>
      <c r="CE114" s="952"/>
      <c r="CF114" s="946">
        <v>24.8</v>
      </c>
      <c r="CG114" s="947"/>
      <c r="CH114" s="947"/>
      <c r="CI114" s="947"/>
      <c r="CJ114" s="947"/>
      <c r="CK114" s="977"/>
      <c r="CL114" s="978"/>
      <c r="CM114" s="948" t="s">
        <v>438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439</v>
      </c>
      <c r="DH114" s="991"/>
      <c r="DI114" s="991"/>
      <c r="DJ114" s="991"/>
      <c r="DK114" s="992"/>
      <c r="DL114" s="993" t="s">
        <v>123</v>
      </c>
      <c r="DM114" s="991"/>
      <c r="DN114" s="991"/>
      <c r="DO114" s="991"/>
      <c r="DP114" s="992"/>
      <c r="DQ114" s="993" t="s">
        <v>439</v>
      </c>
      <c r="DR114" s="991"/>
      <c r="DS114" s="991"/>
      <c r="DT114" s="991"/>
      <c r="DU114" s="992"/>
      <c r="DV114" s="994" t="s">
        <v>123</v>
      </c>
      <c r="DW114" s="995"/>
      <c r="DX114" s="995"/>
      <c r="DY114" s="995"/>
      <c r="DZ114" s="996"/>
    </row>
    <row r="115" spans="1:130" s="226" customFormat="1" ht="26.25" customHeight="1" x14ac:dyDescent="0.2">
      <c r="A115" s="986"/>
      <c r="B115" s="987"/>
      <c r="C115" s="982" t="s">
        <v>440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20088</v>
      </c>
      <c r="AB115" s="966"/>
      <c r="AC115" s="966"/>
      <c r="AD115" s="966"/>
      <c r="AE115" s="967"/>
      <c r="AF115" s="968">
        <v>28585</v>
      </c>
      <c r="AG115" s="966"/>
      <c r="AH115" s="966"/>
      <c r="AI115" s="966"/>
      <c r="AJ115" s="967"/>
      <c r="AK115" s="968">
        <v>28585</v>
      </c>
      <c r="AL115" s="966"/>
      <c r="AM115" s="966"/>
      <c r="AN115" s="966"/>
      <c r="AO115" s="967"/>
      <c r="AP115" s="969">
        <v>0.2</v>
      </c>
      <c r="AQ115" s="970"/>
      <c r="AR115" s="970"/>
      <c r="AS115" s="970"/>
      <c r="AT115" s="971"/>
      <c r="AU115" s="932"/>
      <c r="AV115" s="933"/>
      <c r="AW115" s="933"/>
      <c r="AX115" s="933"/>
      <c r="AY115" s="933"/>
      <c r="AZ115" s="981" t="s">
        <v>441</v>
      </c>
      <c r="BA115" s="982"/>
      <c r="BB115" s="982"/>
      <c r="BC115" s="982"/>
      <c r="BD115" s="982"/>
      <c r="BE115" s="982"/>
      <c r="BF115" s="982"/>
      <c r="BG115" s="982"/>
      <c r="BH115" s="982"/>
      <c r="BI115" s="982"/>
      <c r="BJ115" s="982"/>
      <c r="BK115" s="982"/>
      <c r="BL115" s="982"/>
      <c r="BM115" s="982"/>
      <c r="BN115" s="982"/>
      <c r="BO115" s="982"/>
      <c r="BP115" s="983"/>
      <c r="BQ115" s="951">
        <v>21000</v>
      </c>
      <c r="BR115" s="952"/>
      <c r="BS115" s="952"/>
      <c r="BT115" s="952"/>
      <c r="BU115" s="952"/>
      <c r="BV115" s="952">
        <v>100000</v>
      </c>
      <c r="BW115" s="952"/>
      <c r="BX115" s="952"/>
      <c r="BY115" s="952"/>
      <c r="BZ115" s="952"/>
      <c r="CA115" s="952">
        <v>100000</v>
      </c>
      <c r="CB115" s="952"/>
      <c r="CC115" s="952"/>
      <c r="CD115" s="952"/>
      <c r="CE115" s="952"/>
      <c r="CF115" s="946">
        <v>0.7</v>
      </c>
      <c r="CG115" s="947"/>
      <c r="CH115" s="947"/>
      <c r="CI115" s="947"/>
      <c r="CJ115" s="947"/>
      <c r="CK115" s="977"/>
      <c r="CL115" s="978"/>
      <c r="CM115" s="981" t="s">
        <v>442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123</v>
      </c>
      <c r="DH115" s="991"/>
      <c r="DI115" s="991"/>
      <c r="DJ115" s="991"/>
      <c r="DK115" s="992"/>
      <c r="DL115" s="993" t="s">
        <v>425</v>
      </c>
      <c r="DM115" s="991"/>
      <c r="DN115" s="991"/>
      <c r="DO115" s="991"/>
      <c r="DP115" s="992"/>
      <c r="DQ115" s="993" t="s">
        <v>123</v>
      </c>
      <c r="DR115" s="991"/>
      <c r="DS115" s="991"/>
      <c r="DT115" s="991"/>
      <c r="DU115" s="992"/>
      <c r="DV115" s="994" t="s">
        <v>425</v>
      </c>
      <c r="DW115" s="995"/>
      <c r="DX115" s="995"/>
      <c r="DY115" s="995"/>
      <c r="DZ115" s="996"/>
    </row>
    <row r="116" spans="1:130" s="226" customFormat="1" ht="26.25" customHeight="1" x14ac:dyDescent="0.2">
      <c r="A116" s="988"/>
      <c r="B116" s="989"/>
      <c r="C116" s="997" t="s">
        <v>443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123</v>
      </c>
      <c r="AB116" s="991"/>
      <c r="AC116" s="991"/>
      <c r="AD116" s="991"/>
      <c r="AE116" s="992"/>
      <c r="AF116" s="993" t="s">
        <v>123</v>
      </c>
      <c r="AG116" s="991"/>
      <c r="AH116" s="991"/>
      <c r="AI116" s="991"/>
      <c r="AJ116" s="992"/>
      <c r="AK116" s="993" t="s">
        <v>425</v>
      </c>
      <c r="AL116" s="991"/>
      <c r="AM116" s="991"/>
      <c r="AN116" s="991"/>
      <c r="AO116" s="992"/>
      <c r="AP116" s="994" t="s">
        <v>425</v>
      </c>
      <c r="AQ116" s="995"/>
      <c r="AR116" s="995"/>
      <c r="AS116" s="995"/>
      <c r="AT116" s="996"/>
      <c r="AU116" s="932"/>
      <c r="AV116" s="933"/>
      <c r="AW116" s="933"/>
      <c r="AX116" s="933"/>
      <c r="AY116" s="933"/>
      <c r="AZ116" s="999" t="s">
        <v>444</v>
      </c>
      <c r="BA116" s="1000"/>
      <c r="BB116" s="1000"/>
      <c r="BC116" s="1000"/>
      <c r="BD116" s="1000"/>
      <c r="BE116" s="1000"/>
      <c r="BF116" s="1000"/>
      <c r="BG116" s="1000"/>
      <c r="BH116" s="1000"/>
      <c r="BI116" s="1000"/>
      <c r="BJ116" s="1000"/>
      <c r="BK116" s="1000"/>
      <c r="BL116" s="1000"/>
      <c r="BM116" s="1000"/>
      <c r="BN116" s="1000"/>
      <c r="BO116" s="1000"/>
      <c r="BP116" s="1001"/>
      <c r="BQ116" s="951" t="s">
        <v>123</v>
      </c>
      <c r="BR116" s="952"/>
      <c r="BS116" s="952"/>
      <c r="BT116" s="952"/>
      <c r="BU116" s="952"/>
      <c r="BV116" s="952" t="s">
        <v>425</v>
      </c>
      <c r="BW116" s="952"/>
      <c r="BX116" s="952"/>
      <c r="BY116" s="952"/>
      <c r="BZ116" s="952"/>
      <c r="CA116" s="952" t="s">
        <v>425</v>
      </c>
      <c r="CB116" s="952"/>
      <c r="CC116" s="952"/>
      <c r="CD116" s="952"/>
      <c r="CE116" s="952"/>
      <c r="CF116" s="946" t="s">
        <v>439</v>
      </c>
      <c r="CG116" s="947"/>
      <c r="CH116" s="947"/>
      <c r="CI116" s="947"/>
      <c r="CJ116" s="947"/>
      <c r="CK116" s="977"/>
      <c r="CL116" s="978"/>
      <c r="CM116" s="948" t="s">
        <v>445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439</v>
      </c>
      <c r="DH116" s="991"/>
      <c r="DI116" s="991"/>
      <c r="DJ116" s="991"/>
      <c r="DK116" s="992"/>
      <c r="DL116" s="993" t="s">
        <v>123</v>
      </c>
      <c r="DM116" s="991"/>
      <c r="DN116" s="991"/>
      <c r="DO116" s="991"/>
      <c r="DP116" s="992"/>
      <c r="DQ116" s="993" t="s">
        <v>425</v>
      </c>
      <c r="DR116" s="991"/>
      <c r="DS116" s="991"/>
      <c r="DT116" s="991"/>
      <c r="DU116" s="992"/>
      <c r="DV116" s="994" t="s">
        <v>123</v>
      </c>
      <c r="DW116" s="995"/>
      <c r="DX116" s="995"/>
      <c r="DY116" s="995"/>
      <c r="DZ116" s="996"/>
    </row>
    <row r="117" spans="1:130" s="226" customFormat="1" ht="26.25" customHeight="1" x14ac:dyDescent="0.2">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446</v>
      </c>
      <c r="Z117" s="918"/>
      <c r="AA117" s="1008">
        <v>3448909</v>
      </c>
      <c r="AB117" s="1009"/>
      <c r="AC117" s="1009"/>
      <c r="AD117" s="1009"/>
      <c r="AE117" s="1010"/>
      <c r="AF117" s="1011">
        <v>3557850</v>
      </c>
      <c r="AG117" s="1009"/>
      <c r="AH117" s="1009"/>
      <c r="AI117" s="1009"/>
      <c r="AJ117" s="1010"/>
      <c r="AK117" s="1011">
        <v>3610559</v>
      </c>
      <c r="AL117" s="1009"/>
      <c r="AM117" s="1009"/>
      <c r="AN117" s="1009"/>
      <c r="AO117" s="1010"/>
      <c r="AP117" s="1012"/>
      <c r="AQ117" s="1013"/>
      <c r="AR117" s="1013"/>
      <c r="AS117" s="1013"/>
      <c r="AT117" s="1014"/>
      <c r="AU117" s="932"/>
      <c r="AV117" s="933"/>
      <c r="AW117" s="933"/>
      <c r="AX117" s="933"/>
      <c r="AY117" s="933"/>
      <c r="AZ117" s="999" t="s">
        <v>447</v>
      </c>
      <c r="BA117" s="1000"/>
      <c r="BB117" s="1000"/>
      <c r="BC117" s="1000"/>
      <c r="BD117" s="1000"/>
      <c r="BE117" s="1000"/>
      <c r="BF117" s="1000"/>
      <c r="BG117" s="1000"/>
      <c r="BH117" s="1000"/>
      <c r="BI117" s="1000"/>
      <c r="BJ117" s="1000"/>
      <c r="BK117" s="1000"/>
      <c r="BL117" s="1000"/>
      <c r="BM117" s="1000"/>
      <c r="BN117" s="1000"/>
      <c r="BO117" s="1000"/>
      <c r="BP117" s="1001"/>
      <c r="BQ117" s="951" t="s">
        <v>123</v>
      </c>
      <c r="BR117" s="952"/>
      <c r="BS117" s="952"/>
      <c r="BT117" s="952"/>
      <c r="BU117" s="952"/>
      <c r="BV117" s="952" t="s">
        <v>123</v>
      </c>
      <c r="BW117" s="952"/>
      <c r="BX117" s="952"/>
      <c r="BY117" s="952"/>
      <c r="BZ117" s="952"/>
      <c r="CA117" s="952" t="s">
        <v>425</v>
      </c>
      <c r="CB117" s="952"/>
      <c r="CC117" s="952"/>
      <c r="CD117" s="952"/>
      <c r="CE117" s="952"/>
      <c r="CF117" s="946" t="s">
        <v>123</v>
      </c>
      <c r="CG117" s="947"/>
      <c r="CH117" s="947"/>
      <c r="CI117" s="947"/>
      <c r="CJ117" s="947"/>
      <c r="CK117" s="977"/>
      <c r="CL117" s="978"/>
      <c r="CM117" s="948" t="s">
        <v>448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425</v>
      </c>
      <c r="DH117" s="991"/>
      <c r="DI117" s="991"/>
      <c r="DJ117" s="991"/>
      <c r="DK117" s="992"/>
      <c r="DL117" s="993" t="s">
        <v>123</v>
      </c>
      <c r="DM117" s="991"/>
      <c r="DN117" s="991"/>
      <c r="DO117" s="991"/>
      <c r="DP117" s="992"/>
      <c r="DQ117" s="993" t="s">
        <v>425</v>
      </c>
      <c r="DR117" s="991"/>
      <c r="DS117" s="991"/>
      <c r="DT117" s="991"/>
      <c r="DU117" s="992"/>
      <c r="DV117" s="994" t="s">
        <v>425</v>
      </c>
      <c r="DW117" s="995"/>
      <c r="DX117" s="995"/>
      <c r="DY117" s="995"/>
      <c r="DZ117" s="996"/>
    </row>
    <row r="118" spans="1:130" s="226" customFormat="1" ht="26.25" customHeight="1" x14ac:dyDescent="0.2">
      <c r="A118" s="936" t="s">
        <v>420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418</v>
      </c>
      <c r="AB118" s="917"/>
      <c r="AC118" s="917"/>
      <c r="AD118" s="917"/>
      <c r="AE118" s="918"/>
      <c r="AF118" s="916" t="s">
        <v>301</v>
      </c>
      <c r="AG118" s="917"/>
      <c r="AH118" s="917"/>
      <c r="AI118" s="917"/>
      <c r="AJ118" s="918"/>
      <c r="AK118" s="916" t="s">
        <v>300</v>
      </c>
      <c r="AL118" s="917"/>
      <c r="AM118" s="917"/>
      <c r="AN118" s="917"/>
      <c r="AO118" s="918"/>
      <c r="AP118" s="1003" t="s">
        <v>419</v>
      </c>
      <c r="AQ118" s="1004"/>
      <c r="AR118" s="1004"/>
      <c r="AS118" s="1004"/>
      <c r="AT118" s="1005"/>
      <c r="AU118" s="932"/>
      <c r="AV118" s="933"/>
      <c r="AW118" s="933"/>
      <c r="AX118" s="933"/>
      <c r="AY118" s="933"/>
      <c r="AZ118" s="1006" t="s">
        <v>449</v>
      </c>
      <c r="BA118" s="997"/>
      <c r="BB118" s="997"/>
      <c r="BC118" s="997"/>
      <c r="BD118" s="997"/>
      <c r="BE118" s="997"/>
      <c r="BF118" s="997"/>
      <c r="BG118" s="997"/>
      <c r="BH118" s="997"/>
      <c r="BI118" s="997"/>
      <c r="BJ118" s="997"/>
      <c r="BK118" s="997"/>
      <c r="BL118" s="997"/>
      <c r="BM118" s="997"/>
      <c r="BN118" s="997"/>
      <c r="BO118" s="997"/>
      <c r="BP118" s="998"/>
      <c r="BQ118" s="1029" t="s">
        <v>425</v>
      </c>
      <c r="BR118" s="1030"/>
      <c r="BS118" s="1030"/>
      <c r="BT118" s="1030"/>
      <c r="BU118" s="1030"/>
      <c r="BV118" s="1030" t="s">
        <v>123</v>
      </c>
      <c r="BW118" s="1030"/>
      <c r="BX118" s="1030"/>
      <c r="BY118" s="1030"/>
      <c r="BZ118" s="1030"/>
      <c r="CA118" s="1030" t="s">
        <v>425</v>
      </c>
      <c r="CB118" s="1030"/>
      <c r="CC118" s="1030"/>
      <c r="CD118" s="1030"/>
      <c r="CE118" s="1030"/>
      <c r="CF118" s="946" t="s">
        <v>123</v>
      </c>
      <c r="CG118" s="947"/>
      <c r="CH118" s="947"/>
      <c r="CI118" s="947"/>
      <c r="CJ118" s="947"/>
      <c r="CK118" s="977"/>
      <c r="CL118" s="978"/>
      <c r="CM118" s="948" t="s">
        <v>450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425</v>
      </c>
      <c r="DH118" s="991"/>
      <c r="DI118" s="991"/>
      <c r="DJ118" s="991"/>
      <c r="DK118" s="992"/>
      <c r="DL118" s="993" t="s">
        <v>425</v>
      </c>
      <c r="DM118" s="991"/>
      <c r="DN118" s="991"/>
      <c r="DO118" s="991"/>
      <c r="DP118" s="992"/>
      <c r="DQ118" s="993" t="s">
        <v>123</v>
      </c>
      <c r="DR118" s="991"/>
      <c r="DS118" s="991"/>
      <c r="DT118" s="991"/>
      <c r="DU118" s="992"/>
      <c r="DV118" s="994" t="s">
        <v>123</v>
      </c>
      <c r="DW118" s="995"/>
      <c r="DX118" s="995"/>
      <c r="DY118" s="995"/>
      <c r="DZ118" s="996"/>
    </row>
    <row r="119" spans="1:130" s="226" customFormat="1" ht="26.25" customHeight="1" x14ac:dyDescent="0.2">
      <c r="A119" s="1090" t="s">
        <v>423</v>
      </c>
      <c r="B119" s="976"/>
      <c r="C119" s="955" t="s">
        <v>424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425</v>
      </c>
      <c r="AB119" s="924"/>
      <c r="AC119" s="924"/>
      <c r="AD119" s="924"/>
      <c r="AE119" s="925"/>
      <c r="AF119" s="926" t="s">
        <v>123</v>
      </c>
      <c r="AG119" s="924"/>
      <c r="AH119" s="924"/>
      <c r="AI119" s="924"/>
      <c r="AJ119" s="925"/>
      <c r="AK119" s="926" t="s">
        <v>123</v>
      </c>
      <c r="AL119" s="924"/>
      <c r="AM119" s="924"/>
      <c r="AN119" s="924"/>
      <c r="AO119" s="925"/>
      <c r="AP119" s="927" t="s">
        <v>123</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451</v>
      </c>
      <c r="BP119" s="1038"/>
      <c r="BQ119" s="1029">
        <v>43418594</v>
      </c>
      <c r="BR119" s="1030"/>
      <c r="BS119" s="1030"/>
      <c r="BT119" s="1030"/>
      <c r="BU119" s="1030"/>
      <c r="BV119" s="1030">
        <v>42708240</v>
      </c>
      <c r="BW119" s="1030"/>
      <c r="BX119" s="1030"/>
      <c r="BY119" s="1030"/>
      <c r="BZ119" s="1030"/>
      <c r="CA119" s="1030">
        <v>41629036</v>
      </c>
      <c r="CB119" s="1030"/>
      <c r="CC119" s="1030"/>
      <c r="CD119" s="1030"/>
      <c r="CE119" s="1030"/>
      <c r="CF119" s="1031"/>
      <c r="CG119" s="1032"/>
      <c r="CH119" s="1032"/>
      <c r="CI119" s="1032"/>
      <c r="CJ119" s="1033"/>
      <c r="CK119" s="979"/>
      <c r="CL119" s="980"/>
      <c r="CM119" s="1034" t="s">
        <v>452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283735</v>
      </c>
      <c r="DH119" s="1016"/>
      <c r="DI119" s="1016"/>
      <c r="DJ119" s="1016"/>
      <c r="DK119" s="1017"/>
      <c r="DL119" s="1015">
        <v>255149</v>
      </c>
      <c r="DM119" s="1016"/>
      <c r="DN119" s="1016"/>
      <c r="DO119" s="1016"/>
      <c r="DP119" s="1017"/>
      <c r="DQ119" s="1015">
        <v>226563</v>
      </c>
      <c r="DR119" s="1016"/>
      <c r="DS119" s="1016"/>
      <c r="DT119" s="1016"/>
      <c r="DU119" s="1017"/>
      <c r="DV119" s="1018">
        <v>1.5</v>
      </c>
      <c r="DW119" s="1019"/>
      <c r="DX119" s="1019"/>
      <c r="DY119" s="1019"/>
      <c r="DZ119" s="1020"/>
    </row>
    <row r="120" spans="1:130" s="226" customFormat="1" ht="26.25" customHeight="1" x14ac:dyDescent="0.2">
      <c r="A120" s="1091"/>
      <c r="B120" s="978"/>
      <c r="C120" s="948" t="s">
        <v>428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123</v>
      </c>
      <c r="AB120" s="991"/>
      <c r="AC120" s="991"/>
      <c r="AD120" s="991"/>
      <c r="AE120" s="992"/>
      <c r="AF120" s="993" t="s">
        <v>425</v>
      </c>
      <c r="AG120" s="991"/>
      <c r="AH120" s="991"/>
      <c r="AI120" s="991"/>
      <c r="AJ120" s="992"/>
      <c r="AK120" s="993" t="s">
        <v>425</v>
      </c>
      <c r="AL120" s="991"/>
      <c r="AM120" s="991"/>
      <c r="AN120" s="991"/>
      <c r="AO120" s="992"/>
      <c r="AP120" s="994" t="s">
        <v>425</v>
      </c>
      <c r="AQ120" s="995"/>
      <c r="AR120" s="995"/>
      <c r="AS120" s="995"/>
      <c r="AT120" s="996"/>
      <c r="AU120" s="1021" t="s">
        <v>453</v>
      </c>
      <c r="AV120" s="1022"/>
      <c r="AW120" s="1022"/>
      <c r="AX120" s="1022"/>
      <c r="AY120" s="1023"/>
      <c r="AZ120" s="972" t="s">
        <v>454</v>
      </c>
      <c r="BA120" s="921"/>
      <c r="BB120" s="921"/>
      <c r="BC120" s="921"/>
      <c r="BD120" s="921"/>
      <c r="BE120" s="921"/>
      <c r="BF120" s="921"/>
      <c r="BG120" s="921"/>
      <c r="BH120" s="921"/>
      <c r="BI120" s="921"/>
      <c r="BJ120" s="921"/>
      <c r="BK120" s="921"/>
      <c r="BL120" s="921"/>
      <c r="BM120" s="921"/>
      <c r="BN120" s="921"/>
      <c r="BO120" s="921"/>
      <c r="BP120" s="922"/>
      <c r="BQ120" s="958">
        <v>10396350</v>
      </c>
      <c r="BR120" s="959"/>
      <c r="BS120" s="959"/>
      <c r="BT120" s="959"/>
      <c r="BU120" s="959"/>
      <c r="BV120" s="959">
        <v>13559507</v>
      </c>
      <c r="BW120" s="959"/>
      <c r="BX120" s="959"/>
      <c r="BY120" s="959"/>
      <c r="BZ120" s="959"/>
      <c r="CA120" s="959">
        <v>13723769</v>
      </c>
      <c r="CB120" s="959"/>
      <c r="CC120" s="959"/>
      <c r="CD120" s="959"/>
      <c r="CE120" s="959"/>
      <c r="CF120" s="973">
        <v>90</v>
      </c>
      <c r="CG120" s="974"/>
      <c r="CH120" s="974"/>
      <c r="CI120" s="974"/>
      <c r="CJ120" s="974"/>
      <c r="CK120" s="1039" t="s">
        <v>455</v>
      </c>
      <c r="CL120" s="1040"/>
      <c r="CM120" s="1040"/>
      <c r="CN120" s="1040"/>
      <c r="CO120" s="1041"/>
      <c r="CP120" s="1047" t="s">
        <v>456</v>
      </c>
      <c r="CQ120" s="1048"/>
      <c r="CR120" s="1048"/>
      <c r="CS120" s="1048"/>
      <c r="CT120" s="1048"/>
      <c r="CU120" s="1048"/>
      <c r="CV120" s="1048"/>
      <c r="CW120" s="1048"/>
      <c r="CX120" s="1048"/>
      <c r="CY120" s="1048"/>
      <c r="CZ120" s="1048"/>
      <c r="DA120" s="1048"/>
      <c r="DB120" s="1048"/>
      <c r="DC120" s="1048"/>
      <c r="DD120" s="1048"/>
      <c r="DE120" s="1048"/>
      <c r="DF120" s="1049"/>
      <c r="DG120" s="958">
        <v>8686168</v>
      </c>
      <c r="DH120" s="959"/>
      <c r="DI120" s="959"/>
      <c r="DJ120" s="959"/>
      <c r="DK120" s="959"/>
      <c r="DL120" s="959">
        <v>8345767</v>
      </c>
      <c r="DM120" s="959"/>
      <c r="DN120" s="959"/>
      <c r="DO120" s="959"/>
      <c r="DP120" s="959"/>
      <c r="DQ120" s="959">
        <v>7421862</v>
      </c>
      <c r="DR120" s="959"/>
      <c r="DS120" s="959"/>
      <c r="DT120" s="959"/>
      <c r="DU120" s="959"/>
      <c r="DV120" s="960">
        <v>48.7</v>
      </c>
      <c r="DW120" s="960"/>
      <c r="DX120" s="960"/>
      <c r="DY120" s="960"/>
      <c r="DZ120" s="961"/>
    </row>
    <row r="121" spans="1:130" s="226" customFormat="1" ht="26.25" customHeight="1" x14ac:dyDescent="0.2">
      <c r="A121" s="1091"/>
      <c r="B121" s="978"/>
      <c r="C121" s="999" t="s">
        <v>457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425</v>
      </c>
      <c r="AB121" s="991"/>
      <c r="AC121" s="991"/>
      <c r="AD121" s="991"/>
      <c r="AE121" s="992"/>
      <c r="AF121" s="993" t="s">
        <v>123</v>
      </c>
      <c r="AG121" s="991"/>
      <c r="AH121" s="991"/>
      <c r="AI121" s="991"/>
      <c r="AJ121" s="992"/>
      <c r="AK121" s="993" t="s">
        <v>123</v>
      </c>
      <c r="AL121" s="991"/>
      <c r="AM121" s="991"/>
      <c r="AN121" s="991"/>
      <c r="AO121" s="992"/>
      <c r="AP121" s="994" t="s">
        <v>425</v>
      </c>
      <c r="AQ121" s="995"/>
      <c r="AR121" s="995"/>
      <c r="AS121" s="995"/>
      <c r="AT121" s="996"/>
      <c r="AU121" s="1024"/>
      <c r="AV121" s="1025"/>
      <c r="AW121" s="1025"/>
      <c r="AX121" s="1025"/>
      <c r="AY121" s="1026"/>
      <c r="AZ121" s="981" t="s">
        <v>458</v>
      </c>
      <c r="BA121" s="982"/>
      <c r="BB121" s="982"/>
      <c r="BC121" s="982"/>
      <c r="BD121" s="982"/>
      <c r="BE121" s="982"/>
      <c r="BF121" s="982"/>
      <c r="BG121" s="982"/>
      <c r="BH121" s="982"/>
      <c r="BI121" s="982"/>
      <c r="BJ121" s="982"/>
      <c r="BK121" s="982"/>
      <c r="BL121" s="982"/>
      <c r="BM121" s="982"/>
      <c r="BN121" s="982"/>
      <c r="BO121" s="982"/>
      <c r="BP121" s="983"/>
      <c r="BQ121" s="951">
        <v>4956240</v>
      </c>
      <c r="BR121" s="952"/>
      <c r="BS121" s="952"/>
      <c r="BT121" s="952"/>
      <c r="BU121" s="952"/>
      <c r="BV121" s="952">
        <v>4764859</v>
      </c>
      <c r="BW121" s="952"/>
      <c r="BX121" s="952"/>
      <c r="BY121" s="952"/>
      <c r="BZ121" s="952"/>
      <c r="CA121" s="952">
        <v>4280387</v>
      </c>
      <c r="CB121" s="952"/>
      <c r="CC121" s="952"/>
      <c r="CD121" s="952"/>
      <c r="CE121" s="952"/>
      <c r="CF121" s="946">
        <v>28.1</v>
      </c>
      <c r="CG121" s="947"/>
      <c r="CH121" s="947"/>
      <c r="CI121" s="947"/>
      <c r="CJ121" s="947"/>
      <c r="CK121" s="1042"/>
      <c r="CL121" s="1043"/>
      <c r="CM121" s="1043"/>
      <c r="CN121" s="1043"/>
      <c r="CO121" s="1044"/>
      <c r="CP121" s="1052" t="s">
        <v>459</v>
      </c>
      <c r="CQ121" s="1053"/>
      <c r="CR121" s="1053"/>
      <c r="CS121" s="1053"/>
      <c r="CT121" s="1053"/>
      <c r="CU121" s="1053"/>
      <c r="CV121" s="1053"/>
      <c r="CW121" s="1053"/>
      <c r="CX121" s="1053"/>
      <c r="CY121" s="1053"/>
      <c r="CZ121" s="1053"/>
      <c r="DA121" s="1053"/>
      <c r="DB121" s="1053"/>
      <c r="DC121" s="1053"/>
      <c r="DD121" s="1053"/>
      <c r="DE121" s="1053"/>
      <c r="DF121" s="1054"/>
      <c r="DG121" s="951">
        <v>3089072</v>
      </c>
      <c r="DH121" s="952"/>
      <c r="DI121" s="952"/>
      <c r="DJ121" s="952"/>
      <c r="DK121" s="952"/>
      <c r="DL121" s="952">
        <v>2907079</v>
      </c>
      <c r="DM121" s="952"/>
      <c r="DN121" s="952"/>
      <c r="DO121" s="952"/>
      <c r="DP121" s="952"/>
      <c r="DQ121" s="952">
        <v>2708320</v>
      </c>
      <c r="DR121" s="952"/>
      <c r="DS121" s="952"/>
      <c r="DT121" s="952"/>
      <c r="DU121" s="952"/>
      <c r="DV121" s="953">
        <v>17.8</v>
      </c>
      <c r="DW121" s="953"/>
      <c r="DX121" s="953"/>
      <c r="DY121" s="953"/>
      <c r="DZ121" s="954"/>
    </row>
    <row r="122" spans="1:130" s="226" customFormat="1" ht="26.25" customHeight="1" x14ac:dyDescent="0.2">
      <c r="A122" s="1091"/>
      <c r="B122" s="978"/>
      <c r="C122" s="948" t="s">
        <v>438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123</v>
      </c>
      <c r="AB122" s="991"/>
      <c r="AC122" s="991"/>
      <c r="AD122" s="991"/>
      <c r="AE122" s="992"/>
      <c r="AF122" s="993" t="s">
        <v>123</v>
      </c>
      <c r="AG122" s="991"/>
      <c r="AH122" s="991"/>
      <c r="AI122" s="991"/>
      <c r="AJ122" s="992"/>
      <c r="AK122" s="993" t="s">
        <v>425</v>
      </c>
      <c r="AL122" s="991"/>
      <c r="AM122" s="991"/>
      <c r="AN122" s="991"/>
      <c r="AO122" s="992"/>
      <c r="AP122" s="994" t="s">
        <v>425</v>
      </c>
      <c r="AQ122" s="995"/>
      <c r="AR122" s="995"/>
      <c r="AS122" s="995"/>
      <c r="AT122" s="996"/>
      <c r="AU122" s="1024"/>
      <c r="AV122" s="1025"/>
      <c r="AW122" s="1025"/>
      <c r="AX122" s="1025"/>
      <c r="AY122" s="1026"/>
      <c r="AZ122" s="1006" t="s">
        <v>460</v>
      </c>
      <c r="BA122" s="997"/>
      <c r="BB122" s="997"/>
      <c r="BC122" s="997"/>
      <c r="BD122" s="997"/>
      <c r="BE122" s="997"/>
      <c r="BF122" s="997"/>
      <c r="BG122" s="997"/>
      <c r="BH122" s="997"/>
      <c r="BI122" s="997"/>
      <c r="BJ122" s="997"/>
      <c r="BK122" s="997"/>
      <c r="BL122" s="997"/>
      <c r="BM122" s="997"/>
      <c r="BN122" s="997"/>
      <c r="BO122" s="997"/>
      <c r="BP122" s="998"/>
      <c r="BQ122" s="1029">
        <v>28741460</v>
      </c>
      <c r="BR122" s="1030"/>
      <c r="BS122" s="1030"/>
      <c r="BT122" s="1030"/>
      <c r="BU122" s="1030"/>
      <c r="BV122" s="1030">
        <v>29086625</v>
      </c>
      <c r="BW122" s="1030"/>
      <c r="BX122" s="1030"/>
      <c r="BY122" s="1030"/>
      <c r="BZ122" s="1030"/>
      <c r="CA122" s="1030">
        <v>28972257</v>
      </c>
      <c r="CB122" s="1030"/>
      <c r="CC122" s="1030"/>
      <c r="CD122" s="1030"/>
      <c r="CE122" s="1030"/>
      <c r="CF122" s="1050">
        <v>190</v>
      </c>
      <c r="CG122" s="1051"/>
      <c r="CH122" s="1051"/>
      <c r="CI122" s="1051"/>
      <c r="CJ122" s="1051"/>
      <c r="CK122" s="1042"/>
      <c r="CL122" s="1043"/>
      <c r="CM122" s="1043"/>
      <c r="CN122" s="1043"/>
      <c r="CO122" s="1044"/>
      <c r="CP122" s="1052" t="s">
        <v>461</v>
      </c>
      <c r="CQ122" s="1053"/>
      <c r="CR122" s="1053"/>
      <c r="CS122" s="1053"/>
      <c r="CT122" s="1053"/>
      <c r="CU122" s="1053"/>
      <c r="CV122" s="1053"/>
      <c r="CW122" s="1053"/>
      <c r="CX122" s="1053"/>
      <c r="CY122" s="1053"/>
      <c r="CZ122" s="1053"/>
      <c r="DA122" s="1053"/>
      <c r="DB122" s="1053"/>
      <c r="DC122" s="1053"/>
      <c r="DD122" s="1053"/>
      <c r="DE122" s="1053"/>
      <c r="DF122" s="1054"/>
      <c r="DG122" s="951">
        <v>1255417</v>
      </c>
      <c r="DH122" s="952"/>
      <c r="DI122" s="952"/>
      <c r="DJ122" s="952"/>
      <c r="DK122" s="952"/>
      <c r="DL122" s="952">
        <v>948980</v>
      </c>
      <c r="DM122" s="952"/>
      <c r="DN122" s="952"/>
      <c r="DO122" s="952"/>
      <c r="DP122" s="952"/>
      <c r="DQ122" s="952">
        <v>652382</v>
      </c>
      <c r="DR122" s="952"/>
      <c r="DS122" s="952"/>
      <c r="DT122" s="952"/>
      <c r="DU122" s="952"/>
      <c r="DV122" s="953">
        <v>4.3</v>
      </c>
      <c r="DW122" s="953"/>
      <c r="DX122" s="953"/>
      <c r="DY122" s="953"/>
      <c r="DZ122" s="954"/>
    </row>
    <row r="123" spans="1:130" s="226" customFormat="1" ht="26.25" customHeight="1" x14ac:dyDescent="0.2">
      <c r="A123" s="1091"/>
      <c r="B123" s="978"/>
      <c r="C123" s="948" t="s">
        <v>445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123</v>
      </c>
      <c r="AB123" s="991"/>
      <c r="AC123" s="991"/>
      <c r="AD123" s="991"/>
      <c r="AE123" s="992"/>
      <c r="AF123" s="993" t="s">
        <v>425</v>
      </c>
      <c r="AG123" s="991"/>
      <c r="AH123" s="991"/>
      <c r="AI123" s="991"/>
      <c r="AJ123" s="992"/>
      <c r="AK123" s="993" t="s">
        <v>123</v>
      </c>
      <c r="AL123" s="991"/>
      <c r="AM123" s="991"/>
      <c r="AN123" s="991"/>
      <c r="AO123" s="992"/>
      <c r="AP123" s="994" t="s">
        <v>123</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462</v>
      </c>
      <c r="BP123" s="1038"/>
      <c r="BQ123" s="1097">
        <v>44094050</v>
      </c>
      <c r="BR123" s="1098"/>
      <c r="BS123" s="1098"/>
      <c r="BT123" s="1098"/>
      <c r="BU123" s="1098"/>
      <c r="BV123" s="1098">
        <v>47410991</v>
      </c>
      <c r="BW123" s="1098"/>
      <c r="BX123" s="1098"/>
      <c r="BY123" s="1098"/>
      <c r="BZ123" s="1098"/>
      <c r="CA123" s="1098">
        <v>46976413</v>
      </c>
      <c r="CB123" s="1098"/>
      <c r="CC123" s="1098"/>
      <c r="CD123" s="1098"/>
      <c r="CE123" s="1098"/>
      <c r="CF123" s="1031"/>
      <c r="CG123" s="1032"/>
      <c r="CH123" s="1032"/>
      <c r="CI123" s="1032"/>
      <c r="CJ123" s="1033"/>
      <c r="CK123" s="1042"/>
      <c r="CL123" s="1043"/>
      <c r="CM123" s="1043"/>
      <c r="CN123" s="1043"/>
      <c r="CO123" s="1044"/>
      <c r="CP123" s="1052" t="s">
        <v>463</v>
      </c>
      <c r="CQ123" s="1053"/>
      <c r="CR123" s="1053"/>
      <c r="CS123" s="1053"/>
      <c r="CT123" s="1053"/>
      <c r="CU123" s="1053"/>
      <c r="CV123" s="1053"/>
      <c r="CW123" s="1053"/>
      <c r="CX123" s="1053"/>
      <c r="CY123" s="1053"/>
      <c r="CZ123" s="1053"/>
      <c r="DA123" s="1053"/>
      <c r="DB123" s="1053"/>
      <c r="DC123" s="1053"/>
      <c r="DD123" s="1053"/>
      <c r="DE123" s="1053"/>
      <c r="DF123" s="1054"/>
      <c r="DG123" s="990" t="s">
        <v>123</v>
      </c>
      <c r="DH123" s="991"/>
      <c r="DI123" s="991"/>
      <c r="DJ123" s="991"/>
      <c r="DK123" s="992"/>
      <c r="DL123" s="993" t="s">
        <v>123</v>
      </c>
      <c r="DM123" s="991"/>
      <c r="DN123" s="991"/>
      <c r="DO123" s="991"/>
      <c r="DP123" s="992"/>
      <c r="DQ123" s="993" t="s">
        <v>425</v>
      </c>
      <c r="DR123" s="991"/>
      <c r="DS123" s="991"/>
      <c r="DT123" s="991"/>
      <c r="DU123" s="992"/>
      <c r="DV123" s="994" t="s">
        <v>123</v>
      </c>
      <c r="DW123" s="995"/>
      <c r="DX123" s="995"/>
      <c r="DY123" s="995"/>
      <c r="DZ123" s="996"/>
    </row>
    <row r="124" spans="1:130" s="226" customFormat="1" ht="26.25" customHeight="1" thickBot="1" x14ac:dyDescent="0.25">
      <c r="A124" s="1091"/>
      <c r="B124" s="978"/>
      <c r="C124" s="948" t="s">
        <v>448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123</v>
      </c>
      <c r="AB124" s="991"/>
      <c r="AC124" s="991"/>
      <c r="AD124" s="991"/>
      <c r="AE124" s="992"/>
      <c r="AF124" s="993" t="s">
        <v>123</v>
      </c>
      <c r="AG124" s="991"/>
      <c r="AH124" s="991"/>
      <c r="AI124" s="991"/>
      <c r="AJ124" s="992"/>
      <c r="AK124" s="993" t="s">
        <v>123</v>
      </c>
      <c r="AL124" s="991"/>
      <c r="AM124" s="991"/>
      <c r="AN124" s="991"/>
      <c r="AO124" s="992"/>
      <c r="AP124" s="994" t="s">
        <v>123</v>
      </c>
      <c r="AQ124" s="995"/>
      <c r="AR124" s="995"/>
      <c r="AS124" s="995"/>
      <c r="AT124" s="996"/>
      <c r="AU124" s="1093" t="s">
        <v>464</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123</v>
      </c>
      <c r="BR124" s="1060"/>
      <c r="BS124" s="1060"/>
      <c r="BT124" s="1060"/>
      <c r="BU124" s="1060"/>
      <c r="BV124" s="1060" t="s">
        <v>123</v>
      </c>
      <c r="BW124" s="1060"/>
      <c r="BX124" s="1060"/>
      <c r="BY124" s="1060"/>
      <c r="BZ124" s="1060"/>
      <c r="CA124" s="1060" t="s">
        <v>123</v>
      </c>
      <c r="CB124" s="1060"/>
      <c r="CC124" s="1060"/>
      <c r="CD124" s="1060"/>
      <c r="CE124" s="1060"/>
      <c r="CF124" s="1061"/>
      <c r="CG124" s="1062"/>
      <c r="CH124" s="1062"/>
      <c r="CI124" s="1062"/>
      <c r="CJ124" s="1063"/>
      <c r="CK124" s="1045"/>
      <c r="CL124" s="1045"/>
      <c r="CM124" s="1045"/>
      <c r="CN124" s="1045"/>
      <c r="CO124" s="1046"/>
      <c r="CP124" s="1052" t="s">
        <v>465</v>
      </c>
      <c r="CQ124" s="1053"/>
      <c r="CR124" s="1053"/>
      <c r="CS124" s="1053"/>
      <c r="CT124" s="1053"/>
      <c r="CU124" s="1053"/>
      <c r="CV124" s="1053"/>
      <c r="CW124" s="1053"/>
      <c r="CX124" s="1053"/>
      <c r="CY124" s="1053"/>
      <c r="CZ124" s="1053"/>
      <c r="DA124" s="1053"/>
      <c r="DB124" s="1053"/>
      <c r="DC124" s="1053"/>
      <c r="DD124" s="1053"/>
      <c r="DE124" s="1053"/>
      <c r="DF124" s="1054"/>
      <c r="DG124" s="1037" t="s">
        <v>123</v>
      </c>
      <c r="DH124" s="1016"/>
      <c r="DI124" s="1016"/>
      <c r="DJ124" s="1016"/>
      <c r="DK124" s="1017"/>
      <c r="DL124" s="1015" t="s">
        <v>123</v>
      </c>
      <c r="DM124" s="1016"/>
      <c r="DN124" s="1016"/>
      <c r="DO124" s="1016"/>
      <c r="DP124" s="1017"/>
      <c r="DQ124" s="1015" t="s">
        <v>123</v>
      </c>
      <c r="DR124" s="1016"/>
      <c r="DS124" s="1016"/>
      <c r="DT124" s="1016"/>
      <c r="DU124" s="1017"/>
      <c r="DV124" s="1018" t="s">
        <v>123</v>
      </c>
      <c r="DW124" s="1019"/>
      <c r="DX124" s="1019"/>
      <c r="DY124" s="1019"/>
      <c r="DZ124" s="1020"/>
    </row>
    <row r="125" spans="1:130" s="226" customFormat="1" ht="26.25" customHeight="1" x14ac:dyDescent="0.2">
      <c r="A125" s="1091"/>
      <c r="B125" s="978"/>
      <c r="C125" s="948" t="s">
        <v>450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123</v>
      </c>
      <c r="AB125" s="991"/>
      <c r="AC125" s="991"/>
      <c r="AD125" s="991"/>
      <c r="AE125" s="992"/>
      <c r="AF125" s="993" t="s">
        <v>439</v>
      </c>
      <c r="AG125" s="991"/>
      <c r="AH125" s="991"/>
      <c r="AI125" s="991"/>
      <c r="AJ125" s="992"/>
      <c r="AK125" s="993" t="s">
        <v>123</v>
      </c>
      <c r="AL125" s="991"/>
      <c r="AM125" s="991"/>
      <c r="AN125" s="991"/>
      <c r="AO125" s="992"/>
      <c r="AP125" s="994" t="s">
        <v>123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466</v>
      </c>
      <c r="CL125" s="1040"/>
      <c r="CM125" s="1040"/>
      <c r="CN125" s="1040"/>
      <c r="CO125" s="1041"/>
      <c r="CP125" s="972" t="s">
        <v>467</v>
      </c>
      <c r="CQ125" s="921"/>
      <c r="CR125" s="921"/>
      <c r="CS125" s="921"/>
      <c r="CT125" s="921"/>
      <c r="CU125" s="921"/>
      <c r="CV125" s="921"/>
      <c r="CW125" s="921"/>
      <c r="CX125" s="921"/>
      <c r="CY125" s="921"/>
      <c r="CZ125" s="921"/>
      <c r="DA125" s="921"/>
      <c r="DB125" s="921"/>
      <c r="DC125" s="921"/>
      <c r="DD125" s="921"/>
      <c r="DE125" s="921"/>
      <c r="DF125" s="922"/>
      <c r="DG125" s="958" t="s">
        <v>123</v>
      </c>
      <c r="DH125" s="959"/>
      <c r="DI125" s="959"/>
      <c r="DJ125" s="959"/>
      <c r="DK125" s="959"/>
      <c r="DL125" s="959" t="s">
        <v>123</v>
      </c>
      <c r="DM125" s="959"/>
      <c r="DN125" s="959"/>
      <c r="DO125" s="959"/>
      <c r="DP125" s="959"/>
      <c r="DQ125" s="959" t="s">
        <v>123</v>
      </c>
      <c r="DR125" s="959"/>
      <c r="DS125" s="959"/>
      <c r="DT125" s="959"/>
      <c r="DU125" s="959"/>
      <c r="DV125" s="960" t="s">
        <v>439</v>
      </c>
      <c r="DW125" s="960"/>
      <c r="DX125" s="960"/>
      <c r="DY125" s="960"/>
      <c r="DZ125" s="961"/>
    </row>
    <row r="126" spans="1:130" s="226" customFormat="1" ht="26.25" customHeight="1" thickBot="1" x14ac:dyDescent="0.25">
      <c r="A126" s="1091"/>
      <c r="B126" s="978"/>
      <c r="C126" s="948" t="s">
        <v>452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20088</v>
      </c>
      <c r="AB126" s="991"/>
      <c r="AC126" s="991"/>
      <c r="AD126" s="991"/>
      <c r="AE126" s="992"/>
      <c r="AF126" s="993">
        <v>28585</v>
      </c>
      <c r="AG126" s="991"/>
      <c r="AH126" s="991"/>
      <c r="AI126" s="991"/>
      <c r="AJ126" s="992"/>
      <c r="AK126" s="993">
        <v>28585</v>
      </c>
      <c r="AL126" s="991"/>
      <c r="AM126" s="991"/>
      <c r="AN126" s="991"/>
      <c r="AO126" s="992"/>
      <c r="AP126" s="994">
        <v>0.2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468</v>
      </c>
      <c r="CQ126" s="982"/>
      <c r="CR126" s="982"/>
      <c r="CS126" s="982"/>
      <c r="CT126" s="982"/>
      <c r="CU126" s="982"/>
      <c r="CV126" s="982"/>
      <c r="CW126" s="982"/>
      <c r="CX126" s="982"/>
      <c r="CY126" s="982"/>
      <c r="CZ126" s="982"/>
      <c r="DA126" s="982"/>
      <c r="DB126" s="982"/>
      <c r="DC126" s="982"/>
      <c r="DD126" s="982"/>
      <c r="DE126" s="982"/>
      <c r="DF126" s="983"/>
      <c r="DG126" s="951" t="s">
        <v>439</v>
      </c>
      <c r="DH126" s="952"/>
      <c r="DI126" s="952"/>
      <c r="DJ126" s="952"/>
      <c r="DK126" s="952"/>
      <c r="DL126" s="952" t="s">
        <v>439</v>
      </c>
      <c r="DM126" s="952"/>
      <c r="DN126" s="952"/>
      <c r="DO126" s="952"/>
      <c r="DP126" s="952"/>
      <c r="DQ126" s="952" t="s">
        <v>439</v>
      </c>
      <c r="DR126" s="952"/>
      <c r="DS126" s="952"/>
      <c r="DT126" s="952"/>
      <c r="DU126" s="952"/>
      <c r="DV126" s="953" t="s">
        <v>123</v>
      </c>
      <c r="DW126" s="953"/>
      <c r="DX126" s="953"/>
      <c r="DY126" s="953"/>
      <c r="DZ126" s="954"/>
    </row>
    <row r="127" spans="1:130" s="226" customFormat="1" ht="26.25" customHeight="1" x14ac:dyDescent="0.2">
      <c r="A127" s="1092"/>
      <c r="B127" s="980"/>
      <c r="C127" s="1034" t="s">
        <v>469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123</v>
      </c>
      <c r="AB127" s="991"/>
      <c r="AC127" s="991"/>
      <c r="AD127" s="991"/>
      <c r="AE127" s="992"/>
      <c r="AF127" s="993" t="s">
        <v>123</v>
      </c>
      <c r="AG127" s="991"/>
      <c r="AH127" s="991"/>
      <c r="AI127" s="991"/>
      <c r="AJ127" s="992"/>
      <c r="AK127" s="993" t="s">
        <v>439</v>
      </c>
      <c r="AL127" s="991"/>
      <c r="AM127" s="991"/>
      <c r="AN127" s="991"/>
      <c r="AO127" s="992"/>
      <c r="AP127" s="994" t="s">
        <v>123</v>
      </c>
      <c r="AQ127" s="995"/>
      <c r="AR127" s="995"/>
      <c r="AS127" s="995"/>
      <c r="AT127" s="996"/>
      <c r="AU127" s="262"/>
      <c r="AV127" s="262"/>
      <c r="AW127" s="262"/>
      <c r="AX127" s="1064" t="s">
        <v>470</v>
      </c>
      <c r="AY127" s="1065"/>
      <c r="AZ127" s="1065"/>
      <c r="BA127" s="1065"/>
      <c r="BB127" s="1065"/>
      <c r="BC127" s="1065"/>
      <c r="BD127" s="1065"/>
      <c r="BE127" s="1066"/>
      <c r="BF127" s="1067" t="s">
        <v>471</v>
      </c>
      <c r="BG127" s="1065"/>
      <c r="BH127" s="1065"/>
      <c r="BI127" s="1065"/>
      <c r="BJ127" s="1065"/>
      <c r="BK127" s="1065"/>
      <c r="BL127" s="1066"/>
      <c r="BM127" s="1067" t="s">
        <v>472</v>
      </c>
      <c r="BN127" s="1065"/>
      <c r="BO127" s="1065"/>
      <c r="BP127" s="1065"/>
      <c r="BQ127" s="1065"/>
      <c r="BR127" s="1065"/>
      <c r="BS127" s="1066"/>
      <c r="BT127" s="1067" t="s">
        <v>473</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474</v>
      </c>
      <c r="CQ127" s="982"/>
      <c r="CR127" s="982"/>
      <c r="CS127" s="982"/>
      <c r="CT127" s="982"/>
      <c r="CU127" s="982"/>
      <c r="CV127" s="982"/>
      <c r="CW127" s="982"/>
      <c r="CX127" s="982"/>
      <c r="CY127" s="982"/>
      <c r="CZ127" s="982"/>
      <c r="DA127" s="982"/>
      <c r="DB127" s="982"/>
      <c r="DC127" s="982"/>
      <c r="DD127" s="982"/>
      <c r="DE127" s="982"/>
      <c r="DF127" s="983"/>
      <c r="DG127" s="951" t="s">
        <v>123</v>
      </c>
      <c r="DH127" s="952"/>
      <c r="DI127" s="952"/>
      <c r="DJ127" s="952"/>
      <c r="DK127" s="952"/>
      <c r="DL127" s="952" t="s">
        <v>123</v>
      </c>
      <c r="DM127" s="952"/>
      <c r="DN127" s="952"/>
      <c r="DO127" s="952"/>
      <c r="DP127" s="952"/>
      <c r="DQ127" s="952" t="s">
        <v>123</v>
      </c>
      <c r="DR127" s="952"/>
      <c r="DS127" s="952"/>
      <c r="DT127" s="952"/>
      <c r="DU127" s="952"/>
      <c r="DV127" s="953" t="s">
        <v>123</v>
      </c>
      <c r="DW127" s="953"/>
      <c r="DX127" s="953"/>
      <c r="DY127" s="953"/>
      <c r="DZ127" s="954"/>
    </row>
    <row r="128" spans="1:130" s="226" customFormat="1" ht="26.25" customHeight="1" thickBot="1" x14ac:dyDescent="0.25">
      <c r="A128" s="1075" t="s">
        <v>475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476</v>
      </c>
      <c r="X128" s="1077"/>
      <c r="Y128" s="1077"/>
      <c r="Z128" s="1078"/>
      <c r="AA128" s="1079">
        <v>422126</v>
      </c>
      <c r="AB128" s="1080"/>
      <c r="AC128" s="1080"/>
      <c r="AD128" s="1080"/>
      <c r="AE128" s="1081"/>
      <c r="AF128" s="1082">
        <v>416154</v>
      </c>
      <c r="AG128" s="1080"/>
      <c r="AH128" s="1080"/>
      <c r="AI128" s="1080"/>
      <c r="AJ128" s="1081"/>
      <c r="AK128" s="1082">
        <v>478705</v>
      </c>
      <c r="AL128" s="1080"/>
      <c r="AM128" s="1080"/>
      <c r="AN128" s="1080"/>
      <c r="AO128" s="1081"/>
      <c r="AP128" s="1083"/>
      <c r="AQ128" s="1084"/>
      <c r="AR128" s="1084"/>
      <c r="AS128" s="1084"/>
      <c r="AT128" s="1085"/>
      <c r="AU128" s="262"/>
      <c r="AV128" s="262"/>
      <c r="AW128" s="262"/>
      <c r="AX128" s="920" t="s">
        <v>477</v>
      </c>
      <c r="AY128" s="921"/>
      <c r="AZ128" s="921"/>
      <c r="BA128" s="921"/>
      <c r="BB128" s="921"/>
      <c r="BC128" s="921"/>
      <c r="BD128" s="921"/>
      <c r="BE128" s="922"/>
      <c r="BF128" s="1086" t="s">
        <v>439</v>
      </c>
      <c r="BG128" s="1087"/>
      <c r="BH128" s="1087"/>
      <c r="BI128" s="1087"/>
      <c r="BJ128" s="1087"/>
      <c r="BK128" s="1087"/>
      <c r="BL128" s="1088"/>
      <c r="BM128" s="1086">
        <v>12.61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478</v>
      </c>
      <c r="CQ128" s="1069"/>
      <c r="CR128" s="1069"/>
      <c r="CS128" s="1069"/>
      <c r="CT128" s="1069"/>
      <c r="CU128" s="1069"/>
      <c r="CV128" s="1069"/>
      <c r="CW128" s="1069"/>
      <c r="CX128" s="1069"/>
      <c r="CY128" s="1069"/>
      <c r="CZ128" s="1069"/>
      <c r="DA128" s="1069"/>
      <c r="DB128" s="1069"/>
      <c r="DC128" s="1069"/>
      <c r="DD128" s="1069"/>
      <c r="DE128" s="1069"/>
      <c r="DF128" s="1070"/>
      <c r="DG128" s="1071">
        <v>21000</v>
      </c>
      <c r="DH128" s="1072"/>
      <c r="DI128" s="1072"/>
      <c r="DJ128" s="1072"/>
      <c r="DK128" s="1072"/>
      <c r="DL128" s="1072">
        <v>100000</v>
      </c>
      <c r="DM128" s="1072"/>
      <c r="DN128" s="1072"/>
      <c r="DO128" s="1072"/>
      <c r="DP128" s="1072"/>
      <c r="DQ128" s="1072">
        <v>100000</v>
      </c>
      <c r="DR128" s="1072"/>
      <c r="DS128" s="1072"/>
      <c r="DT128" s="1072"/>
      <c r="DU128" s="1072"/>
      <c r="DV128" s="1073">
        <v>0.7</v>
      </c>
      <c r="DW128" s="1073"/>
      <c r="DX128" s="1073"/>
      <c r="DY128" s="1073"/>
      <c r="DZ128" s="1074"/>
    </row>
    <row r="129" spans="1:131" s="226" customFormat="1" ht="26.25" customHeight="1" x14ac:dyDescent="0.2">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479</v>
      </c>
      <c r="X129" s="1106"/>
      <c r="Y129" s="1106"/>
      <c r="Z129" s="1107"/>
      <c r="AA129" s="990">
        <v>17713123</v>
      </c>
      <c r="AB129" s="991"/>
      <c r="AC129" s="991"/>
      <c r="AD129" s="991"/>
      <c r="AE129" s="992"/>
      <c r="AF129" s="993">
        <v>17648131</v>
      </c>
      <c r="AG129" s="991"/>
      <c r="AH129" s="991"/>
      <c r="AI129" s="991"/>
      <c r="AJ129" s="992"/>
      <c r="AK129" s="993">
        <v>17601194</v>
      </c>
      <c r="AL129" s="991"/>
      <c r="AM129" s="991"/>
      <c r="AN129" s="991"/>
      <c r="AO129" s="992"/>
      <c r="AP129" s="1108"/>
      <c r="AQ129" s="1109"/>
      <c r="AR129" s="1109"/>
      <c r="AS129" s="1109"/>
      <c r="AT129" s="1110"/>
      <c r="AU129" s="264"/>
      <c r="AV129" s="264"/>
      <c r="AW129" s="264"/>
      <c r="AX129" s="1099" t="s">
        <v>480</v>
      </c>
      <c r="AY129" s="982"/>
      <c r="AZ129" s="982"/>
      <c r="BA129" s="982"/>
      <c r="BB129" s="982"/>
      <c r="BC129" s="982"/>
      <c r="BD129" s="982"/>
      <c r="BE129" s="983"/>
      <c r="BF129" s="1100" t="s">
        <v>123</v>
      </c>
      <c r="BG129" s="1101"/>
      <c r="BH129" s="1101"/>
      <c r="BI129" s="1101"/>
      <c r="BJ129" s="1101"/>
      <c r="BK129" s="1101"/>
      <c r="BL129" s="1102"/>
      <c r="BM129" s="1100">
        <v>17.61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962" t="s">
        <v>481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482</v>
      </c>
      <c r="X130" s="1106"/>
      <c r="Y130" s="1106"/>
      <c r="Z130" s="1107"/>
      <c r="AA130" s="990">
        <v>2239928</v>
      </c>
      <c r="AB130" s="991"/>
      <c r="AC130" s="991"/>
      <c r="AD130" s="991"/>
      <c r="AE130" s="992"/>
      <c r="AF130" s="993">
        <v>2270415</v>
      </c>
      <c r="AG130" s="991"/>
      <c r="AH130" s="991"/>
      <c r="AI130" s="991"/>
      <c r="AJ130" s="992"/>
      <c r="AK130" s="993">
        <v>2351430</v>
      </c>
      <c r="AL130" s="991"/>
      <c r="AM130" s="991"/>
      <c r="AN130" s="991"/>
      <c r="AO130" s="992"/>
      <c r="AP130" s="1108"/>
      <c r="AQ130" s="1109"/>
      <c r="AR130" s="1109"/>
      <c r="AS130" s="1109"/>
      <c r="AT130" s="1110"/>
      <c r="AU130" s="264"/>
      <c r="AV130" s="264"/>
      <c r="AW130" s="264"/>
      <c r="AX130" s="1099" t="s">
        <v>483</v>
      </c>
      <c r="AY130" s="982"/>
      <c r="AZ130" s="982"/>
      <c r="BA130" s="982"/>
      <c r="BB130" s="982"/>
      <c r="BC130" s="982"/>
      <c r="BD130" s="982"/>
      <c r="BE130" s="983"/>
      <c r="BF130" s="1136">
        <v>5.2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484</v>
      </c>
      <c r="X131" s="1144"/>
      <c r="Y131" s="1144"/>
      <c r="Z131" s="1145"/>
      <c r="AA131" s="1037">
        <v>15473195</v>
      </c>
      <c r="AB131" s="1016"/>
      <c r="AC131" s="1016"/>
      <c r="AD131" s="1016"/>
      <c r="AE131" s="1017"/>
      <c r="AF131" s="1015">
        <v>15377716</v>
      </c>
      <c r="AG131" s="1016"/>
      <c r="AH131" s="1016"/>
      <c r="AI131" s="1016"/>
      <c r="AJ131" s="1017"/>
      <c r="AK131" s="1015">
        <v>15249764</v>
      </c>
      <c r="AL131" s="1016"/>
      <c r="AM131" s="1016"/>
      <c r="AN131" s="1016"/>
      <c r="AO131" s="1017"/>
      <c r="AP131" s="1146"/>
      <c r="AQ131" s="1147"/>
      <c r="AR131" s="1147"/>
      <c r="AS131" s="1147"/>
      <c r="AT131" s="1148"/>
      <c r="AU131" s="264"/>
      <c r="AV131" s="264"/>
      <c r="AW131" s="264"/>
      <c r="AX131" s="1118" t="s">
        <v>485</v>
      </c>
      <c r="AY131" s="1069"/>
      <c r="AZ131" s="1069"/>
      <c r="BA131" s="1069"/>
      <c r="BB131" s="1069"/>
      <c r="BC131" s="1069"/>
      <c r="BD131" s="1069"/>
      <c r="BE131" s="1070"/>
      <c r="BF131" s="1119" t="s">
        <v>123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25" t="s">
        <v>486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487</v>
      </c>
      <c r="W132" s="1129"/>
      <c r="X132" s="1129"/>
      <c r="Y132" s="1129"/>
      <c r="Z132" s="1130"/>
      <c r="AA132" s="1131">
        <v>5.085278121</v>
      </c>
      <c r="AB132" s="1132"/>
      <c r="AC132" s="1132"/>
      <c r="AD132" s="1132"/>
      <c r="AE132" s="1133"/>
      <c r="AF132" s="1134">
        <v>5.6658674150000001</v>
      </c>
      <c r="AG132" s="1132"/>
      <c r="AH132" s="1132"/>
      <c r="AI132" s="1132"/>
      <c r="AJ132" s="1133"/>
      <c r="AK132" s="1134">
        <v>5.1176136229999996</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488</v>
      </c>
      <c r="W133" s="1112"/>
      <c r="X133" s="1112"/>
      <c r="Y133" s="1112"/>
      <c r="Z133" s="1113"/>
      <c r="AA133" s="1114">
        <v>5.3</v>
      </c>
      <c r="AB133" s="1115"/>
      <c r="AC133" s="1115"/>
      <c r="AD133" s="1115"/>
      <c r="AE133" s="1116"/>
      <c r="AF133" s="1114">
        <v>5.0999999999999996</v>
      </c>
      <c r="AG133" s="1115"/>
      <c r="AH133" s="1115"/>
      <c r="AI133" s="1115"/>
      <c r="AJ133" s="1116"/>
      <c r="AK133" s="1114">
        <v>5.2</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ZuorwE4r2RfY45wQEBND4EhyHNDKbSG0nrJGUnY0CNVr+XPM6SWJfu+DG/i4UXzYOJRUq7EPIhTTPxKHaEgw4g==" saltValue="g1lfZdFd57RywSqgY3v8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R34" zoomScale="60" zoomScaleNormal="85" workbookViewId="0">
      <selection activeCell="DH95" sqref="DH95"/>
    </sheetView>
  </sheetViews>
  <sheetFormatPr defaultColWidth="0" defaultRowHeight="13.5" customHeight="1" zeroHeight="1" x14ac:dyDescent="0.2"/>
  <cols>
    <col min="1" max="120" width="2.69921875" style="271" customWidth="1"/>
    <col min="121" max="121" width="0" style="270" hidden="1" customWidth="1"/>
    <col min="122" max="16384" width="9" style="270" hidden="1"/>
  </cols>
  <sheetData>
    <row r="1" spans="1:120" ht="13"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70"/>
    </row>
    <row r="17" spans="119:120" ht="13" x14ac:dyDescent="0.2">
      <c r="DP17" s="270"/>
    </row>
    <row r="18" spans="119:120" ht="13" x14ac:dyDescent="0.2"/>
    <row r="19" spans="119:120" ht="13" x14ac:dyDescent="0.2"/>
    <row r="20" spans="119:120" ht="13" x14ac:dyDescent="0.2">
      <c r="DO20" s="270"/>
      <c r="DP20" s="270"/>
    </row>
    <row r="21" spans="119:120" ht="13" x14ac:dyDescent="0.2">
      <c r="DP21" s="270"/>
    </row>
    <row r="22" spans="119:120" ht="13" x14ac:dyDescent="0.2"/>
    <row r="23" spans="119:120" ht="13" x14ac:dyDescent="0.2">
      <c r="DO23" s="270"/>
      <c r="DP23" s="270"/>
    </row>
    <row r="24" spans="119:120" ht="13" x14ac:dyDescent="0.2">
      <c r="DP24" s="270"/>
    </row>
    <row r="25" spans="119:120" ht="13" x14ac:dyDescent="0.2">
      <c r="DP25" s="270"/>
    </row>
    <row r="26" spans="119:120" ht="13" x14ac:dyDescent="0.2">
      <c r="DO26" s="270"/>
      <c r="DP26" s="270"/>
    </row>
    <row r="27" spans="119:120" ht="13" x14ac:dyDescent="0.2"/>
    <row r="28" spans="119:120" ht="13" x14ac:dyDescent="0.2">
      <c r="DO28" s="270"/>
      <c r="DP28" s="270"/>
    </row>
    <row r="29" spans="119:120" ht="13" x14ac:dyDescent="0.2">
      <c r="DP29" s="270"/>
    </row>
    <row r="30" spans="119:120" ht="13" x14ac:dyDescent="0.2"/>
    <row r="31" spans="119:120" ht="13" x14ac:dyDescent="0.2">
      <c r="DO31" s="270"/>
      <c r="DP31" s="270"/>
    </row>
    <row r="32" spans="119:120" ht="13" x14ac:dyDescent="0.2"/>
    <row r="33" spans="98:120" ht="13" x14ac:dyDescent="0.2">
      <c r="DO33" s="270"/>
      <c r="DP33" s="270"/>
    </row>
    <row r="34" spans="98:120" ht="13" x14ac:dyDescent="0.2">
      <c r="DM34" s="270"/>
    </row>
    <row r="35" spans="98:120" ht="13" x14ac:dyDescent="0.2">
      <c r="CT35" s="270"/>
      <c r="CU35" s="270"/>
      <c r="CV35" s="270"/>
      <c r="CY35" s="270"/>
      <c r="CZ35" s="270"/>
      <c r="DA35" s="270"/>
      <c r="DD35" s="270"/>
      <c r="DE35" s="270"/>
      <c r="DF35" s="270"/>
      <c r="DI35" s="270"/>
      <c r="DJ35" s="270"/>
      <c r="DK35" s="270"/>
      <c r="DM35" s="270"/>
      <c r="DN35" s="270"/>
      <c r="DO35" s="270"/>
      <c r="DP35" s="270"/>
    </row>
    <row r="36" spans="98:120" ht="13" x14ac:dyDescent="0.2"/>
    <row r="37" spans="98:120" ht="13" x14ac:dyDescent="0.2">
      <c r="CW37" s="270"/>
      <c r="DB37" s="270"/>
      <c r="DG37" s="270"/>
      <c r="DL37" s="270"/>
      <c r="DP37" s="270"/>
    </row>
    <row r="38" spans="98:120" ht="13"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70"/>
      <c r="DO49" s="270"/>
      <c r="DP49" s="27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70"/>
      <c r="CS63" s="270"/>
      <c r="CX63" s="270"/>
      <c r="DC63" s="270"/>
      <c r="DH63" s="270"/>
    </row>
    <row r="64" spans="22:120" ht="13" x14ac:dyDescent="0.2">
      <c r="V64" s="270"/>
    </row>
    <row r="65" spans="15:120" ht="13"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x14ac:dyDescent="0.2">
      <c r="Q66" s="270"/>
      <c r="S66" s="270"/>
      <c r="U66" s="270"/>
      <c r="DM66" s="270"/>
    </row>
    <row r="67" spans="15:120" ht="13"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x14ac:dyDescent="0.2"/>
    <row r="69" spans="15:120" ht="13" x14ac:dyDescent="0.2"/>
    <row r="70" spans="15:120" ht="13" x14ac:dyDescent="0.2"/>
    <row r="71" spans="15:120" ht="13" x14ac:dyDescent="0.2"/>
    <row r="72" spans="15:120" ht="13" x14ac:dyDescent="0.2">
      <c r="DP72" s="270"/>
    </row>
    <row r="73" spans="15:120" ht="13" x14ac:dyDescent="0.2">
      <c r="DP73" s="27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70"/>
      <c r="CX96" s="270"/>
      <c r="DC96" s="270"/>
      <c r="DH96" s="270"/>
    </row>
    <row r="97" spans="24:120" ht="13" x14ac:dyDescent="0.2">
      <c r="CS97" s="270"/>
      <c r="CX97" s="270"/>
      <c r="DC97" s="270"/>
      <c r="DH97" s="270"/>
      <c r="DP97" s="271" t="s">
        <v>489</v>
      </c>
    </row>
    <row r="98" spans="24:120" ht="13" hidden="1" x14ac:dyDescent="0.2">
      <c r="CS98" s="270"/>
      <c r="CX98" s="270"/>
      <c r="DC98" s="270"/>
      <c r="DH98" s="270"/>
    </row>
    <row r="99" spans="24:120" ht="13" hidden="1" x14ac:dyDescent="0.2">
      <c r="CS99" s="270"/>
      <c r="CX99" s="270"/>
      <c r="DC99" s="270"/>
      <c r="DH99" s="270"/>
    </row>
    <row r="100" spans="24:120" ht="13"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 hidden="1" x14ac:dyDescent="0.2">
      <c r="CT103" s="270"/>
      <c r="CV103" s="270"/>
      <c r="CW103" s="270"/>
      <c r="CY103" s="270"/>
      <c r="DA103" s="270"/>
      <c r="DB103" s="270"/>
      <c r="DD103" s="270"/>
      <c r="DF103" s="270"/>
      <c r="DG103" s="270"/>
      <c r="DI103" s="270"/>
      <c r="DK103" s="270"/>
      <c r="DL103" s="270"/>
      <c r="DM103" s="270"/>
      <c r="DN103" s="270"/>
      <c r="DO103" s="270"/>
      <c r="DP103" s="270"/>
    </row>
    <row r="104" spans="24:120" ht="13" hidden="1" x14ac:dyDescent="0.2">
      <c r="CV104" s="270"/>
      <c r="CW104" s="270"/>
      <c r="DA104" s="270"/>
      <c r="DB104" s="270"/>
      <c r="DF104" s="270"/>
      <c r="DG104" s="270"/>
      <c r="DK104" s="270"/>
      <c r="DL104" s="270"/>
      <c r="DN104" s="270"/>
      <c r="DO104" s="270"/>
      <c r="DP104" s="27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lPscS0sq1zHSQ2seAoyBvn1L+7lGbJRBbRnjGmTzF0swnHyAzLqzxTdj342MHD44c4W10Vm1fPj2XFbsx95jcg==" saltValue="oUpee+9LMkPcy4sk3ZBAf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F1" zoomScale="80" zoomScaleNormal="80" zoomScaleSheetLayoutView="55" workbookViewId="0"/>
  </sheetViews>
  <sheetFormatPr defaultColWidth="0" defaultRowHeight="13.5" customHeight="1" zeroHeight="1" x14ac:dyDescent="0.2"/>
  <cols>
    <col min="1" max="116" width="2.59765625" style="271" customWidth="1"/>
    <col min="117" max="16384" width="9" style="270" hidden="1"/>
  </cols>
  <sheetData>
    <row r="1" spans="2:116" ht="13"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x14ac:dyDescent="0.2"/>
    <row r="3" spans="2:116" ht="13" x14ac:dyDescent="0.2"/>
    <row r="4" spans="2:116" ht="13"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x14ac:dyDescent="0.2"/>
    <row r="20" spans="9:116" ht="13" x14ac:dyDescent="0.2"/>
    <row r="21" spans="9:116" ht="13" x14ac:dyDescent="0.2">
      <c r="DL21" s="270"/>
    </row>
    <row r="22" spans="9:116" ht="13" x14ac:dyDescent="0.2">
      <c r="DI22" s="270"/>
      <c r="DJ22" s="270"/>
      <c r="DK22" s="270"/>
      <c r="DL22" s="270"/>
    </row>
    <row r="23" spans="9:116" ht="13" x14ac:dyDescent="0.2">
      <c r="CY23" s="270"/>
      <c r="CZ23" s="270"/>
      <c r="DA23" s="270"/>
      <c r="DB23" s="270"/>
      <c r="DC23" s="270"/>
      <c r="DD23" s="270"/>
      <c r="DE23" s="270"/>
      <c r="DF23" s="270"/>
      <c r="DG23" s="270"/>
      <c r="DH23" s="270"/>
      <c r="DI23" s="270"/>
      <c r="DJ23" s="270"/>
      <c r="DK23" s="270"/>
      <c r="DL23" s="27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70"/>
      <c r="DA35" s="270"/>
      <c r="DB35" s="270"/>
      <c r="DC35" s="270"/>
      <c r="DD35" s="270"/>
      <c r="DE35" s="270"/>
      <c r="DF35" s="270"/>
      <c r="DG35" s="270"/>
      <c r="DH35" s="270"/>
      <c r="DI35" s="270"/>
      <c r="DJ35" s="270"/>
      <c r="DK35" s="270"/>
      <c r="DL35" s="270"/>
    </row>
    <row r="36" spans="15:116" ht="13" x14ac:dyDescent="0.2"/>
    <row r="37" spans="15:116" ht="13" x14ac:dyDescent="0.2">
      <c r="DL37" s="270"/>
    </row>
    <row r="38" spans="15:116" ht="13" x14ac:dyDescent="0.2">
      <c r="DI38" s="270"/>
      <c r="DJ38" s="270"/>
      <c r="DK38" s="270"/>
      <c r="DL38" s="270"/>
    </row>
    <row r="39" spans="15:116" ht="13" x14ac:dyDescent="0.2"/>
    <row r="40" spans="15:116" ht="13" x14ac:dyDescent="0.2"/>
    <row r="41" spans="15:116" ht="13" x14ac:dyDescent="0.2"/>
    <row r="42" spans="15:116" ht="13" x14ac:dyDescent="0.2"/>
    <row r="43" spans="15:116" ht="13"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x14ac:dyDescent="0.2">
      <c r="DL44" s="270"/>
    </row>
    <row r="45" spans="15:116" ht="13" x14ac:dyDescent="0.2"/>
    <row r="46" spans="15:116" ht="13" x14ac:dyDescent="0.2">
      <c r="DA46" s="270"/>
      <c r="DB46" s="270"/>
      <c r="DC46" s="270"/>
      <c r="DD46" s="270"/>
      <c r="DE46" s="270"/>
      <c r="DF46" s="270"/>
      <c r="DG46" s="270"/>
      <c r="DH46" s="270"/>
      <c r="DI46" s="270"/>
      <c r="DJ46" s="270"/>
      <c r="DK46" s="270"/>
      <c r="DL46" s="270"/>
    </row>
    <row r="47" spans="15:116" ht="13" x14ac:dyDescent="0.2"/>
    <row r="48" spans="15:116" ht="13" x14ac:dyDescent="0.2"/>
    <row r="49" spans="104:116" ht="13" x14ac:dyDescent="0.2"/>
    <row r="50" spans="104:116" ht="13" x14ac:dyDescent="0.2">
      <c r="CZ50" s="270"/>
      <c r="DA50" s="270"/>
      <c r="DB50" s="270"/>
      <c r="DC50" s="270"/>
      <c r="DD50" s="270"/>
      <c r="DE50" s="270"/>
      <c r="DF50" s="270"/>
      <c r="DG50" s="270"/>
      <c r="DH50" s="270"/>
      <c r="DI50" s="270"/>
      <c r="DJ50" s="270"/>
      <c r="DK50" s="270"/>
      <c r="DL50" s="270"/>
    </row>
    <row r="51" spans="104:116" ht="13" x14ac:dyDescent="0.2"/>
    <row r="52" spans="104:116" ht="13" x14ac:dyDescent="0.2"/>
    <row r="53" spans="104:116" ht="13" x14ac:dyDescent="0.2">
      <c r="DL53" s="27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70"/>
      <c r="DD67" s="270"/>
      <c r="DE67" s="270"/>
      <c r="DF67" s="270"/>
      <c r="DG67" s="270"/>
      <c r="DH67" s="270"/>
      <c r="DI67" s="270"/>
      <c r="DJ67" s="270"/>
      <c r="DK67" s="270"/>
      <c r="DL67" s="27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4v3l0iaEnfnRjn+UGd9m37sXDk46d0kWfCjdDRefTj51n/kxZG7kl8jvFC6VlCJm0m1DbXcT3WTqcaDPY7qWg==" saltValue="m8bPCQjPQz13zC6W776V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2"/>
  <cols>
    <col min="1" max="36" width="2.5" style="272" customWidth="1"/>
    <col min="37" max="44" width="17" style="272" customWidth="1"/>
    <col min="45" max="45" width="6.09765625" style="279" customWidth="1"/>
    <col min="46" max="46" width="3" style="277" customWidth="1"/>
    <col min="47" max="47" width="19.09765625" style="272" hidden="1" customWidth="1"/>
    <col min="48" max="52" width="12.59765625" style="272" hidden="1" customWidth="1"/>
    <col min="53" max="16384" width="8.59765625" style="272" hidden="1"/>
  </cols>
  <sheetData>
    <row r="1" spans="1:46" ht="13" x14ac:dyDescent="0.2">
      <c r="AS1" s="273"/>
      <c r="AT1" s="273"/>
    </row>
    <row r="2" spans="1:46" ht="13" x14ac:dyDescent="0.2">
      <c r="AS2" s="273"/>
      <c r="AT2" s="273"/>
    </row>
    <row r="3" spans="1:46" ht="13" x14ac:dyDescent="0.2">
      <c r="AS3" s="273"/>
      <c r="AT3" s="273"/>
    </row>
    <row r="4" spans="1:46" ht="13" x14ac:dyDescent="0.2">
      <c r="AS4" s="273"/>
      <c r="AT4" s="273"/>
    </row>
    <row r="5" spans="1:46" ht="16.5" x14ac:dyDescent="0.2">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ht="13"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492</v>
      </c>
      <c r="AP7" s="283"/>
      <c r="AQ7" s="284" t="s">
        <v>493</v>
      </c>
      <c r="AR7" s="285"/>
    </row>
    <row r="8" spans="1:46" ht="13"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494</v>
      </c>
      <c r="AQ8" s="290" t="s">
        <v>495</v>
      </c>
      <c r="AR8" s="291" t="s">
        <v>496</v>
      </c>
    </row>
    <row r="9" spans="1:46" ht="13"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497</v>
      </c>
      <c r="AL9" s="1155"/>
      <c r="AM9" s="1155"/>
      <c r="AN9" s="1156"/>
      <c r="AO9" s="292">
        <v>3885620</v>
      </c>
      <c r="AP9" s="292">
        <v>48014</v>
      </c>
      <c r="AQ9" s="293">
        <v>65823</v>
      </c>
      <c r="AR9" s="294">
        <v>-27.1</v>
      </c>
    </row>
    <row r="10" spans="1:46" ht="13"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498</v>
      </c>
      <c r="AL10" s="1155"/>
      <c r="AM10" s="1155"/>
      <c r="AN10" s="1156"/>
      <c r="AO10" s="295">
        <v>414031</v>
      </c>
      <c r="AP10" s="295">
        <v>5116</v>
      </c>
      <c r="AQ10" s="296">
        <v>6012</v>
      </c>
      <c r="AR10" s="297">
        <v>-14.9</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499</v>
      </c>
      <c r="AL11" s="1155"/>
      <c r="AM11" s="1155"/>
      <c r="AN11" s="1156"/>
      <c r="AO11" s="295">
        <v>542373</v>
      </c>
      <c r="AP11" s="295">
        <v>6702</v>
      </c>
      <c r="AQ11" s="296">
        <v>9684</v>
      </c>
      <c r="AR11" s="297">
        <v>-30.8</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500</v>
      </c>
      <c r="AL12" s="1155"/>
      <c r="AM12" s="1155"/>
      <c r="AN12" s="1156"/>
      <c r="AO12" s="295" t="s">
        <v>501</v>
      </c>
      <c r="AP12" s="295" t="s">
        <v>501</v>
      </c>
      <c r="AQ12" s="296">
        <v>286</v>
      </c>
      <c r="AR12" s="297" t="s">
        <v>501</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502</v>
      </c>
      <c r="AL13" s="1155"/>
      <c r="AM13" s="1155"/>
      <c r="AN13" s="1156"/>
      <c r="AO13" s="295" t="s">
        <v>501</v>
      </c>
      <c r="AP13" s="295" t="s">
        <v>501</v>
      </c>
      <c r="AQ13" s="296" t="s">
        <v>501</v>
      </c>
      <c r="AR13" s="297" t="s">
        <v>501</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503</v>
      </c>
      <c r="AL14" s="1155"/>
      <c r="AM14" s="1155"/>
      <c r="AN14" s="1156"/>
      <c r="AO14" s="295">
        <v>195049</v>
      </c>
      <c r="AP14" s="295">
        <v>2410</v>
      </c>
      <c r="AQ14" s="296">
        <v>3024</v>
      </c>
      <c r="AR14" s="297">
        <v>-20.3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504</v>
      </c>
      <c r="AL15" s="1155"/>
      <c r="AM15" s="1155"/>
      <c r="AN15" s="1156"/>
      <c r="AO15" s="295">
        <v>35137</v>
      </c>
      <c r="AP15" s="295">
        <v>434</v>
      </c>
      <c r="AQ15" s="296">
        <v>1552</v>
      </c>
      <c r="AR15" s="297">
        <v>-72</v>
      </c>
    </row>
    <row r="16" spans="1:46" ht="13"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505</v>
      </c>
      <c r="AL16" s="1158"/>
      <c r="AM16" s="1158"/>
      <c r="AN16" s="1159"/>
      <c r="AO16" s="295">
        <v>-351963</v>
      </c>
      <c r="AP16" s="295">
        <v>-4349</v>
      </c>
      <c r="AQ16" s="296">
        <v>-6311</v>
      </c>
      <c r="AR16" s="297">
        <v>-31.1</v>
      </c>
    </row>
    <row r="17" spans="1:46" ht="13"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4720247</v>
      </c>
      <c r="AP17" s="295">
        <v>58327</v>
      </c>
      <c r="AQ17" s="296">
        <v>80070</v>
      </c>
      <c r="AR17" s="297">
        <v>-27.2</v>
      </c>
    </row>
    <row r="18" spans="1:46" ht="13"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ht="13"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ht="13"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510</v>
      </c>
      <c r="AL21" s="1150"/>
      <c r="AM21" s="1150"/>
      <c r="AN21" s="1151"/>
      <c r="AO21" s="307">
        <v>5.09</v>
      </c>
      <c r="AP21" s="308">
        <v>7.57</v>
      </c>
      <c r="AQ21" s="309">
        <v>-2.48</v>
      </c>
      <c r="AR21" s="278"/>
      <c r="AS21" s="310"/>
      <c r="AT21" s="306"/>
    </row>
    <row r="22" spans="1:46" s="311" customFormat="1" ht="13"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511</v>
      </c>
      <c r="AL22" s="1150"/>
      <c r="AM22" s="1150"/>
      <c r="AN22" s="1151"/>
      <c r="AO22" s="312">
        <v>99.2</v>
      </c>
      <c r="AP22" s="313">
        <v>98</v>
      </c>
      <c r="AQ22" s="314">
        <v>1.2</v>
      </c>
      <c r="AR22" s="298"/>
      <c r="AS22" s="310"/>
      <c r="AT22" s="306"/>
    </row>
    <row r="23" spans="1:46" s="311" customFormat="1" ht="13"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x14ac:dyDescent="0.2">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x14ac:dyDescent="0.2">
      <c r="A27" s="319" t="s">
        <v>513</v>
      </c>
      <c r="AO27" s="273"/>
      <c r="AP27" s="273"/>
      <c r="AQ27" s="273"/>
      <c r="AR27" s="273"/>
      <c r="AS27" s="273"/>
      <c r="AT27" s="273"/>
    </row>
    <row r="28" spans="1:46" ht="16.5" x14ac:dyDescent="0.2">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ht="13"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492</v>
      </c>
      <c r="AP30" s="283"/>
      <c r="AQ30" s="284" t="s">
        <v>493</v>
      </c>
      <c r="AR30" s="285"/>
    </row>
    <row r="31" spans="1:46" ht="13"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494</v>
      </c>
      <c r="AQ31" s="290" t="s">
        <v>495</v>
      </c>
      <c r="AR31" s="291" t="s">
        <v>496</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516</v>
      </c>
      <c r="AL32" s="1166"/>
      <c r="AM32" s="1166"/>
      <c r="AN32" s="1167"/>
      <c r="AO32" s="322">
        <v>2433578</v>
      </c>
      <c r="AP32" s="322">
        <v>30071</v>
      </c>
      <c r="AQ32" s="323">
        <v>42321</v>
      </c>
      <c r="AR32" s="324">
        <v>-28.9</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517</v>
      </c>
      <c r="AL33" s="1166"/>
      <c r="AM33" s="1166"/>
      <c r="AN33" s="1167"/>
      <c r="AO33" s="322" t="s">
        <v>501</v>
      </c>
      <c r="AP33" s="322" t="s">
        <v>501</v>
      </c>
      <c r="AQ33" s="323" t="s">
        <v>501</v>
      </c>
      <c r="AR33" s="324" t="s">
        <v>501</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518</v>
      </c>
      <c r="AL34" s="1166"/>
      <c r="AM34" s="1166"/>
      <c r="AN34" s="1167"/>
      <c r="AO34" s="322">
        <v>50000</v>
      </c>
      <c r="AP34" s="322">
        <v>618</v>
      </c>
      <c r="AQ34" s="323">
        <v>271</v>
      </c>
      <c r="AR34" s="324">
        <v>128</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519</v>
      </c>
      <c r="AL35" s="1166"/>
      <c r="AM35" s="1166"/>
      <c r="AN35" s="1167"/>
      <c r="AO35" s="322">
        <v>998047</v>
      </c>
      <c r="AP35" s="322">
        <v>12333</v>
      </c>
      <c r="AQ35" s="323">
        <v>11048</v>
      </c>
      <c r="AR35" s="324">
        <v>11.6</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520</v>
      </c>
      <c r="AL36" s="1166"/>
      <c r="AM36" s="1166"/>
      <c r="AN36" s="1167"/>
      <c r="AO36" s="322">
        <v>100349</v>
      </c>
      <c r="AP36" s="322">
        <v>1240</v>
      </c>
      <c r="AQ36" s="323">
        <v>2719</v>
      </c>
      <c r="AR36" s="324">
        <v>-54.4</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521</v>
      </c>
      <c r="AL37" s="1166"/>
      <c r="AM37" s="1166"/>
      <c r="AN37" s="1167"/>
      <c r="AO37" s="322">
        <v>28585</v>
      </c>
      <c r="AP37" s="322">
        <v>353</v>
      </c>
      <c r="AQ37" s="323">
        <v>1376</v>
      </c>
      <c r="AR37" s="324">
        <v>-74.3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522</v>
      </c>
      <c r="AL38" s="1169"/>
      <c r="AM38" s="1169"/>
      <c r="AN38" s="1170"/>
      <c r="AO38" s="325" t="s">
        <v>501</v>
      </c>
      <c r="AP38" s="325" t="s">
        <v>501</v>
      </c>
      <c r="AQ38" s="326">
        <v>3</v>
      </c>
      <c r="AR38" s="314" t="s">
        <v>501</v>
      </c>
      <c r="AS38" s="321"/>
    </row>
    <row r="39" spans="1:46" ht="13"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523</v>
      </c>
      <c r="AL39" s="1169"/>
      <c r="AM39" s="1169"/>
      <c r="AN39" s="1170"/>
      <c r="AO39" s="322">
        <v>-478705</v>
      </c>
      <c r="AP39" s="322">
        <v>-5915</v>
      </c>
      <c r="AQ39" s="323">
        <v>-3364</v>
      </c>
      <c r="AR39" s="324">
        <v>75.8</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524</v>
      </c>
      <c r="AL40" s="1166"/>
      <c r="AM40" s="1166"/>
      <c r="AN40" s="1167"/>
      <c r="AO40" s="322">
        <v>-2351430</v>
      </c>
      <c r="AP40" s="322">
        <v>-29056</v>
      </c>
      <c r="AQ40" s="323">
        <v>-38507</v>
      </c>
      <c r="AR40" s="324">
        <v>-24.5</v>
      </c>
      <c r="AS40" s="321"/>
    </row>
    <row r="41" spans="1:46" ht="13"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780424</v>
      </c>
      <c r="AP41" s="322">
        <v>9644</v>
      </c>
      <c r="AQ41" s="323">
        <v>15867</v>
      </c>
      <c r="AR41" s="324">
        <v>-39.200000000000003</v>
      </c>
      <c r="AS41" s="321"/>
    </row>
    <row r="42" spans="1:46" ht="13"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ht="13"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492</v>
      </c>
      <c r="AN49" s="1162" t="s">
        <v>528</v>
      </c>
      <c r="AO49" s="1163"/>
      <c r="AP49" s="1163"/>
      <c r="AQ49" s="1163"/>
      <c r="AR49" s="1164"/>
    </row>
    <row r="50" spans="1:44" ht="13"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529</v>
      </c>
      <c r="AO50" s="339" t="s">
        <v>530</v>
      </c>
      <c r="AP50" s="340" t="s">
        <v>531</v>
      </c>
      <c r="AQ50" s="341" t="s">
        <v>532</v>
      </c>
      <c r="AR50" s="342" t="s">
        <v>533</v>
      </c>
    </row>
    <row r="51" spans="1:44" ht="13"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5461366</v>
      </c>
      <c r="AN51" s="344">
        <v>67123</v>
      </c>
      <c r="AO51" s="345">
        <v>1.8</v>
      </c>
      <c r="AP51" s="346">
        <v>69560</v>
      </c>
      <c r="AQ51" s="347">
        <v>32</v>
      </c>
      <c r="AR51" s="348">
        <v>-30.2</v>
      </c>
    </row>
    <row r="52" spans="1:44" ht="13"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3134018</v>
      </c>
      <c r="AN52" s="352">
        <v>38518</v>
      </c>
      <c r="AO52" s="353">
        <v>-23.3</v>
      </c>
      <c r="AP52" s="354">
        <v>35305</v>
      </c>
      <c r="AQ52" s="355">
        <v>17</v>
      </c>
      <c r="AR52" s="356">
        <v>-40.299999999999997</v>
      </c>
    </row>
    <row r="53" spans="1:44" ht="13"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5211494</v>
      </c>
      <c r="AN53" s="344">
        <v>64093</v>
      </c>
      <c r="AO53" s="345">
        <v>-4.5</v>
      </c>
      <c r="AP53" s="346">
        <v>65988</v>
      </c>
      <c r="AQ53" s="347">
        <v>-5.0999999999999996</v>
      </c>
      <c r="AR53" s="348">
        <v>0.6</v>
      </c>
    </row>
    <row r="54" spans="1:44" ht="13"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3297448</v>
      </c>
      <c r="AN54" s="352">
        <v>40554</v>
      </c>
      <c r="AO54" s="353">
        <v>5.3</v>
      </c>
      <c r="AP54" s="354">
        <v>36473</v>
      </c>
      <c r="AQ54" s="355">
        <v>3.3</v>
      </c>
      <c r="AR54" s="356">
        <v>2</v>
      </c>
    </row>
    <row r="55" spans="1:44" ht="13"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3788078</v>
      </c>
      <c r="AN55" s="344">
        <v>46820</v>
      </c>
      <c r="AO55" s="345">
        <v>-26.9</v>
      </c>
      <c r="AP55" s="346">
        <v>77507</v>
      </c>
      <c r="AQ55" s="347">
        <v>17.5</v>
      </c>
      <c r="AR55" s="348">
        <v>-44.4</v>
      </c>
    </row>
    <row r="56" spans="1:44" ht="13"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2396918</v>
      </c>
      <c r="AN56" s="352">
        <v>29626</v>
      </c>
      <c r="AO56" s="353">
        <v>-26.9</v>
      </c>
      <c r="AP56" s="354">
        <v>42788</v>
      </c>
      <c r="AQ56" s="355">
        <v>17.3</v>
      </c>
      <c r="AR56" s="356">
        <v>-44.2</v>
      </c>
    </row>
    <row r="57" spans="1:44" ht="13"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3814592</v>
      </c>
      <c r="AN57" s="344">
        <v>47061</v>
      </c>
      <c r="AO57" s="345">
        <v>0.5</v>
      </c>
      <c r="AP57" s="346">
        <v>86564</v>
      </c>
      <c r="AQ57" s="347">
        <v>11.7</v>
      </c>
      <c r="AR57" s="348">
        <v>-11.2</v>
      </c>
    </row>
    <row r="58" spans="1:44" ht="13"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2515009</v>
      </c>
      <c r="AN58" s="352">
        <v>31028</v>
      </c>
      <c r="AO58" s="353">
        <v>4.7</v>
      </c>
      <c r="AP58" s="354">
        <v>44869</v>
      </c>
      <c r="AQ58" s="355">
        <v>4.9000000000000004</v>
      </c>
      <c r="AR58" s="356">
        <v>-0.2</v>
      </c>
    </row>
    <row r="59" spans="1:44" ht="13"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4697390</v>
      </c>
      <c r="AN59" s="344">
        <v>58045</v>
      </c>
      <c r="AO59" s="345">
        <v>23.3</v>
      </c>
      <c r="AP59" s="346">
        <v>62698</v>
      </c>
      <c r="AQ59" s="347">
        <v>-27.6</v>
      </c>
      <c r="AR59" s="348">
        <v>50.9</v>
      </c>
    </row>
    <row r="60" spans="1:44" ht="13"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1690457</v>
      </c>
      <c r="AN60" s="352">
        <v>20889</v>
      </c>
      <c r="AO60" s="353">
        <v>-32.700000000000003</v>
      </c>
      <c r="AP60" s="354">
        <v>31973</v>
      </c>
      <c r="AQ60" s="355">
        <v>-28.7</v>
      </c>
      <c r="AR60" s="356">
        <v>-4</v>
      </c>
    </row>
    <row r="61" spans="1:44" ht="13"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4594584</v>
      </c>
      <c r="AN61" s="359">
        <v>56628</v>
      </c>
      <c r="AO61" s="360">
        <v>-1.2</v>
      </c>
      <c r="AP61" s="361">
        <v>72463</v>
      </c>
      <c r="AQ61" s="362">
        <v>5.7</v>
      </c>
      <c r="AR61" s="348">
        <v>-6.9</v>
      </c>
    </row>
    <row r="62" spans="1:44" ht="13"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2606770</v>
      </c>
      <c r="AN62" s="352">
        <v>32123</v>
      </c>
      <c r="AO62" s="353">
        <v>-14.6</v>
      </c>
      <c r="AP62" s="354">
        <v>38282</v>
      </c>
      <c r="AQ62" s="355">
        <v>2.8</v>
      </c>
      <c r="AR62" s="356">
        <v>-17.399999999999999</v>
      </c>
    </row>
    <row r="63" spans="1:44" ht="13"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 hidden="1" x14ac:dyDescent="0.2">
      <c r="AK70" s="273"/>
      <c r="AL70" s="273"/>
      <c r="AM70" s="273"/>
      <c r="AN70" s="273"/>
      <c r="AO70" s="273"/>
      <c r="AP70" s="273"/>
      <c r="AQ70" s="273"/>
      <c r="AR70" s="273"/>
    </row>
    <row r="71" spans="1:46" ht="13" hidden="1" x14ac:dyDescent="0.2">
      <c r="AK71" s="273"/>
      <c r="AL71" s="273"/>
      <c r="AM71" s="273"/>
      <c r="AN71" s="273"/>
      <c r="AO71" s="273"/>
      <c r="AP71" s="273"/>
      <c r="AQ71" s="273"/>
      <c r="AR71" s="273"/>
    </row>
    <row r="72" spans="1:46" ht="13" hidden="1" x14ac:dyDescent="0.2">
      <c r="AK72" s="273"/>
      <c r="AL72" s="273"/>
      <c r="AM72" s="273"/>
      <c r="AN72" s="273"/>
      <c r="AO72" s="273"/>
      <c r="AP72" s="273"/>
      <c r="AQ72" s="273"/>
      <c r="AR72" s="273"/>
    </row>
    <row r="73" spans="1:46" ht="13" hidden="1" x14ac:dyDescent="0.2">
      <c r="AK73" s="273"/>
      <c r="AL73" s="273"/>
      <c r="AM73" s="273"/>
      <c r="AN73" s="273"/>
      <c r="AO73" s="273"/>
      <c r="AP73" s="273"/>
      <c r="AQ73" s="273"/>
      <c r="AR73" s="273"/>
    </row>
    <row r="74" spans="1:46" ht="13" hidden="1" x14ac:dyDescent="0.2"/>
  </sheetData>
  <sheetProtection algorithmName="SHA-512" hashValue="gbZNiQbi7KN+ZYtDzb19arZ8atolMxF1W3lE1H9kUQfEz79H3J5SkrngtUc300HZe6weD3749eqXaALPWg7LDg==" saltValue="z0NESTvNhDMT8fjSiyTR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C1" zoomScale="70" zoomScaleNormal="70" zoomScaleSheetLayoutView="55" workbookViewId="0"/>
  </sheetViews>
  <sheetFormatPr defaultColWidth="0" defaultRowHeight="13.5" customHeight="1" zeroHeight="1" x14ac:dyDescent="0.2"/>
  <cols>
    <col min="1" max="125" width="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x14ac:dyDescent="0.2">
      <c r="B2" s="270"/>
      <c r="DG2" s="270"/>
    </row>
    <row r="3" spans="2:125" ht="13"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x14ac:dyDescent="0.2"/>
    <row r="5" spans="2:125" ht="13" x14ac:dyDescent="0.2"/>
    <row r="6" spans="2:125" ht="13" x14ac:dyDescent="0.2"/>
    <row r="7" spans="2:125" ht="13" x14ac:dyDescent="0.2"/>
    <row r="8" spans="2:125" ht="13" x14ac:dyDescent="0.2"/>
    <row r="9" spans="2:125" ht="13" x14ac:dyDescent="0.2">
      <c r="DU9" s="27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70"/>
    </row>
    <row r="18" spans="125:125" ht="13" x14ac:dyDescent="0.2"/>
    <row r="19" spans="125:125" ht="13" x14ac:dyDescent="0.2"/>
    <row r="20" spans="125:125" ht="13" x14ac:dyDescent="0.2">
      <c r="DU20" s="270"/>
    </row>
    <row r="21" spans="125:125" ht="13" x14ac:dyDescent="0.2">
      <c r="DU21" s="27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70"/>
    </row>
    <row r="29" spans="125:125" ht="13" x14ac:dyDescent="0.2"/>
    <row r="30" spans="125:125" ht="13" x14ac:dyDescent="0.2"/>
    <row r="31" spans="125:125" ht="13" x14ac:dyDescent="0.2"/>
    <row r="32" spans="125:125" ht="13" x14ac:dyDescent="0.2"/>
    <row r="33" spans="2:125" ht="13" x14ac:dyDescent="0.2">
      <c r="B33" s="270"/>
      <c r="G33" s="270"/>
      <c r="I33" s="270"/>
    </row>
    <row r="34" spans="2:125" ht="13" x14ac:dyDescent="0.2">
      <c r="C34" s="270"/>
      <c r="P34" s="270"/>
      <c r="DE34" s="270"/>
      <c r="DH34" s="270"/>
    </row>
    <row r="35" spans="2:125" ht="13" x14ac:dyDescent="0.2">
      <c r="D35" s="270"/>
      <c r="E35" s="270"/>
      <c r="DG35" s="270"/>
      <c r="DJ35" s="270"/>
      <c r="DP35" s="270"/>
      <c r="DQ35" s="270"/>
      <c r="DR35" s="270"/>
      <c r="DS35" s="270"/>
      <c r="DT35" s="270"/>
      <c r="DU35" s="270"/>
    </row>
    <row r="36" spans="2:125" ht="13"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x14ac:dyDescent="0.2">
      <c r="DU37" s="270"/>
    </row>
    <row r="38" spans="2:125" ht="13" x14ac:dyDescent="0.2">
      <c r="DT38" s="270"/>
      <c r="DU38" s="270"/>
    </row>
    <row r="39" spans="2:125" ht="13" x14ac:dyDescent="0.2"/>
    <row r="40" spans="2:125" ht="13" x14ac:dyDescent="0.2">
      <c r="DH40" s="270"/>
    </row>
    <row r="41" spans="2:125" ht="13" x14ac:dyDescent="0.2">
      <c r="DE41" s="270"/>
    </row>
    <row r="42" spans="2:125" ht="13" x14ac:dyDescent="0.2">
      <c r="DG42" s="270"/>
      <c r="DJ42" s="270"/>
    </row>
    <row r="43" spans="2:125" ht="13"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x14ac:dyDescent="0.2">
      <c r="DU44" s="270"/>
    </row>
    <row r="45" spans="2:125" ht="13" x14ac:dyDescent="0.2"/>
    <row r="46" spans="2:125" ht="13" x14ac:dyDescent="0.2"/>
    <row r="47" spans="2:125" ht="13" x14ac:dyDescent="0.2"/>
    <row r="48" spans="2:125" ht="13" x14ac:dyDescent="0.2">
      <c r="DT48" s="270"/>
      <c r="DU48" s="270"/>
    </row>
    <row r="49" spans="120:125" ht="13" x14ac:dyDescent="0.2">
      <c r="DU49" s="270"/>
    </row>
    <row r="50" spans="120:125" ht="13" x14ac:dyDescent="0.2">
      <c r="DU50" s="270"/>
    </row>
    <row r="51" spans="120:125" ht="13" x14ac:dyDescent="0.2">
      <c r="DP51" s="270"/>
      <c r="DQ51" s="270"/>
      <c r="DR51" s="270"/>
      <c r="DS51" s="270"/>
      <c r="DT51" s="270"/>
      <c r="DU51" s="270"/>
    </row>
    <row r="52" spans="120:125" ht="13" x14ac:dyDescent="0.2"/>
    <row r="53" spans="120:125" ht="13" x14ac:dyDescent="0.2"/>
    <row r="54" spans="120:125" ht="13" x14ac:dyDescent="0.2">
      <c r="DU54" s="270"/>
    </row>
    <row r="55" spans="120:125" ht="13" x14ac:dyDescent="0.2"/>
    <row r="56" spans="120:125" ht="13" x14ac:dyDescent="0.2"/>
    <row r="57" spans="120:125" ht="13" x14ac:dyDescent="0.2"/>
    <row r="58" spans="120:125" ht="13" x14ac:dyDescent="0.2">
      <c r="DU58" s="270"/>
    </row>
    <row r="59" spans="120:125" ht="13" x14ac:dyDescent="0.2"/>
    <row r="60" spans="120:125" ht="13" x14ac:dyDescent="0.2"/>
    <row r="61" spans="120:125" ht="13" x14ac:dyDescent="0.2"/>
    <row r="62" spans="120:125" ht="13" x14ac:dyDescent="0.2"/>
    <row r="63" spans="120:125" ht="13" x14ac:dyDescent="0.2">
      <c r="DU63" s="270"/>
    </row>
    <row r="64" spans="120:125" ht="13" x14ac:dyDescent="0.2">
      <c r="DT64" s="270"/>
      <c r="DU64" s="270"/>
    </row>
    <row r="65" spans="123:125" ht="13" x14ac:dyDescent="0.2"/>
    <row r="66" spans="123:125" ht="13" x14ac:dyDescent="0.2"/>
    <row r="67" spans="123:125" ht="13" x14ac:dyDescent="0.2"/>
    <row r="68" spans="123:125" ht="13" x14ac:dyDescent="0.2"/>
    <row r="69" spans="123:125" ht="13" x14ac:dyDescent="0.2">
      <c r="DS69" s="270"/>
      <c r="DT69" s="270"/>
      <c r="DU69" s="27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70"/>
    </row>
    <row r="83" spans="116:125" ht="13" x14ac:dyDescent="0.2">
      <c r="DM83" s="270"/>
      <c r="DN83" s="270"/>
      <c r="DO83" s="270"/>
      <c r="DP83" s="270"/>
      <c r="DQ83" s="270"/>
      <c r="DR83" s="270"/>
      <c r="DS83" s="270"/>
      <c r="DT83" s="270"/>
      <c r="DU83" s="270"/>
    </row>
    <row r="84" spans="116:125" ht="13" x14ac:dyDescent="0.2"/>
    <row r="85" spans="116:125" ht="13" x14ac:dyDescent="0.2"/>
    <row r="86" spans="116:125" ht="13" x14ac:dyDescent="0.2"/>
    <row r="87" spans="116:125" ht="13" x14ac:dyDescent="0.2"/>
    <row r="88" spans="116:125" ht="13" x14ac:dyDescent="0.2">
      <c r="DU88" s="27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amtg8+4uRzQvQ9JkzGLpiO542ciBsD0AilTCVzbkZwnKMtjRMRWomtHA0dIyXwtYY1UAl6659hvfCh2CBnDdg==" saltValue="Qh3dxY5PqSyyIn6cl3p4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x14ac:dyDescent="0.2">
      <c r="B2" s="270"/>
      <c r="T2" s="270"/>
    </row>
    <row r="3" spans="1:125"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70"/>
      <c r="G33" s="270"/>
      <c r="I33" s="270"/>
    </row>
    <row r="34" spans="2:125" ht="13" x14ac:dyDescent="0.2">
      <c r="C34" s="270"/>
      <c r="P34" s="270"/>
      <c r="R34" s="270"/>
      <c r="U34" s="270"/>
    </row>
    <row r="35" spans="2:125" ht="13"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x14ac:dyDescent="0.2">
      <c r="F36" s="270"/>
      <c r="H36" s="270"/>
      <c r="J36" s="270"/>
      <c r="K36" s="270"/>
      <c r="L36" s="270"/>
      <c r="M36" s="270"/>
      <c r="N36" s="270"/>
      <c r="O36" s="270"/>
      <c r="Q36" s="270"/>
      <c r="S36" s="270"/>
      <c r="V36" s="270"/>
    </row>
    <row r="37" spans="2:125" ht="13" x14ac:dyDescent="0.2"/>
    <row r="38" spans="2:125" ht="13" x14ac:dyDescent="0.2"/>
    <row r="39" spans="2:125" ht="13" x14ac:dyDescent="0.2"/>
    <row r="40" spans="2:125" ht="13" x14ac:dyDescent="0.2">
      <c r="U40" s="270"/>
    </row>
    <row r="41" spans="2:125" ht="13" x14ac:dyDescent="0.2">
      <c r="R41" s="270"/>
    </row>
    <row r="42" spans="2:125" ht="13"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x14ac:dyDescent="0.2">
      <c r="Q43" s="270"/>
      <c r="S43" s="270"/>
      <c r="V43" s="27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YA2zBKThUP+lC5etJn3LuZaWoftK3LBNKuCraTza6lNV0kiWRsaNcG8kclycFdMm5nbQbGcNnBGRL0y9ZFDQg==" saltValue="ux5fPxRuBwCRDYSlei3L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96875" style="1" customWidth="1"/>
    <col min="2" max="16" width="14.59765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544</v>
      </c>
      <c r="G46" s="8" t="s">
        <v>545</v>
      </c>
      <c r="H46" s="8" t="s">
        <v>546</v>
      </c>
      <c r="I46" s="8" t="s">
        <v>547</v>
      </c>
      <c r="J46" s="9" t="s">
        <v>548</v>
      </c>
    </row>
    <row r="47" spans="2:10" ht="57.75" customHeight="1" x14ac:dyDescent="0.2">
      <c r="B47" s="10"/>
      <c r="C47" s="1174" t="s">
        <v>3</v>
      </c>
      <c r="D47" s="1174"/>
      <c r="E47" s="1175"/>
      <c r="F47" s="11">
        <v>16.059999999999999</v>
      </c>
      <c r="G47" s="12">
        <v>16.940000000000001</v>
      </c>
      <c r="H47" s="12">
        <v>19</v>
      </c>
      <c r="I47" s="12">
        <v>24.74</v>
      </c>
      <c r="J47" s="13">
        <v>24.8</v>
      </c>
    </row>
    <row r="48" spans="2:10" ht="57.75" customHeight="1" x14ac:dyDescent="0.2">
      <c r="B48" s="14"/>
      <c r="C48" s="1176" t="s">
        <v>4</v>
      </c>
      <c r="D48" s="1176"/>
      <c r="E48" s="1177"/>
      <c r="F48" s="15">
        <v>9.98</v>
      </c>
      <c r="G48" s="16">
        <v>10.119999999999999</v>
      </c>
      <c r="H48" s="16">
        <v>10.28</v>
      </c>
      <c r="I48" s="16">
        <v>8.09</v>
      </c>
      <c r="J48" s="17">
        <v>9.1199999999999992</v>
      </c>
    </row>
    <row r="49" spans="2:10" ht="57.75" customHeight="1" thickBot="1" x14ac:dyDescent="0.25">
      <c r="B49" s="18"/>
      <c r="C49" s="1178" t="s">
        <v>5</v>
      </c>
      <c r="D49" s="1178"/>
      <c r="E49" s="1179"/>
      <c r="F49" s="19" t="s">
        <v>549</v>
      </c>
      <c r="G49" s="20">
        <v>0.54</v>
      </c>
      <c r="H49" s="20">
        <v>2.56</v>
      </c>
      <c r="I49" s="20">
        <v>3.44</v>
      </c>
      <c r="J49" s="21">
        <v>1.01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Zja6vTzegbQgh5DLp3g28+TVHTzdgcuIX9nVWQ3k8HEhmUUROwKQtoznxJAsrLfzJis+B5gAlh6sY4tOoTmjw==" saltValue="fEOl88FE6gBK4JWkEmM4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 customHeight="1" zeroHeight="1" x14ac:dyDescent="0.2"/>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186" t="s">
        <v>550</v>
      </c>
      <c r="D34" s="1186"/>
      <c r="E34" s="1187"/>
      <c r="F34" s="32">
        <v>11.57</v>
      </c>
      <c r="G34" s="33">
        <v>13.01</v>
      </c>
      <c r="H34" s="33">
        <v>13.91</v>
      </c>
      <c r="I34" s="33">
        <v>14.8</v>
      </c>
      <c r="J34" s="34">
        <v>15.11</v>
      </c>
      <c r="K34" s="22"/>
      <c r="L34" s="22"/>
      <c r="M34" s="22"/>
      <c r="N34" s="22"/>
      <c r="O34" s="22"/>
      <c r="P34" s="22"/>
    </row>
    <row r="35" spans="1:16" ht="39" customHeight="1" x14ac:dyDescent="0.2">
      <c r="A35" s="22"/>
      <c r="B35" s="35"/>
      <c r="C35" s="1180" t="s">
        <v>551</v>
      </c>
      <c r="D35" s="1181"/>
      <c r="E35" s="1182"/>
      <c r="F35" s="36">
        <v>9.98</v>
      </c>
      <c r="G35" s="37">
        <v>10.119999999999999</v>
      </c>
      <c r="H35" s="37">
        <v>10.28</v>
      </c>
      <c r="I35" s="37">
        <v>8.44</v>
      </c>
      <c r="J35" s="38">
        <v>9.1199999999999992</v>
      </c>
      <c r="K35" s="22"/>
      <c r="L35" s="22"/>
      <c r="M35" s="22"/>
      <c r="N35" s="22"/>
      <c r="O35" s="22"/>
      <c r="P35" s="22"/>
    </row>
    <row r="36" spans="1:16" ht="39" customHeight="1" x14ac:dyDescent="0.2">
      <c r="A36" s="22"/>
      <c r="B36" s="35"/>
      <c r="C36" s="1180" t="s">
        <v>552</v>
      </c>
      <c r="D36" s="1181"/>
      <c r="E36" s="1182"/>
      <c r="F36" s="36">
        <v>19.12</v>
      </c>
      <c r="G36" s="37">
        <v>20.47</v>
      </c>
      <c r="H36" s="37">
        <v>26.35</v>
      </c>
      <c r="I36" s="37">
        <v>8.9600000000000009</v>
      </c>
      <c r="J36" s="38">
        <v>6.75</v>
      </c>
      <c r="K36" s="22"/>
      <c r="L36" s="22"/>
      <c r="M36" s="22"/>
      <c r="N36" s="22"/>
      <c r="O36" s="22"/>
      <c r="P36" s="22"/>
    </row>
    <row r="37" spans="1:16" ht="39" customHeight="1" x14ac:dyDescent="0.2">
      <c r="A37" s="22"/>
      <c r="B37" s="35"/>
      <c r="C37" s="1180" t="s">
        <v>553</v>
      </c>
      <c r="D37" s="1181"/>
      <c r="E37" s="1182"/>
      <c r="F37" s="36">
        <v>2.14</v>
      </c>
      <c r="G37" s="37">
        <v>1.1000000000000001</v>
      </c>
      <c r="H37" s="37">
        <v>1.4</v>
      </c>
      <c r="I37" s="37">
        <v>2.16</v>
      </c>
      <c r="J37" s="38">
        <v>3.8</v>
      </c>
      <c r="K37" s="22"/>
      <c r="L37" s="22"/>
      <c r="M37" s="22"/>
      <c r="N37" s="22"/>
      <c r="O37" s="22"/>
      <c r="P37" s="22"/>
    </row>
    <row r="38" spans="1:16" ht="39" customHeight="1" x14ac:dyDescent="0.2">
      <c r="A38" s="22"/>
      <c r="B38" s="35"/>
      <c r="C38" s="1180" t="s">
        <v>554</v>
      </c>
      <c r="D38" s="1181"/>
      <c r="E38" s="1182"/>
      <c r="F38" s="36">
        <v>1.01</v>
      </c>
      <c r="G38" s="37">
        <v>1.21</v>
      </c>
      <c r="H38" s="37">
        <v>1.23</v>
      </c>
      <c r="I38" s="37">
        <v>1.2</v>
      </c>
      <c r="J38" s="38">
        <v>1.26</v>
      </c>
      <c r="K38" s="22"/>
      <c r="L38" s="22"/>
      <c r="M38" s="22"/>
      <c r="N38" s="22"/>
      <c r="O38" s="22"/>
      <c r="P38" s="22"/>
    </row>
    <row r="39" spans="1:16" ht="39" customHeight="1" x14ac:dyDescent="0.2">
      <c r="A39" s="22"/>
      <c r="B39" s="35"/>
      <c r="C39" s="1180" t="s">
        <v>555</v>
      </c>
      <c r="D39" s="1181"/>
      <c r="E39" s="1182"/>
      <c r="F39" s="36">
        <v>0.86</v>
      </c>
      <c r="G39" s="37">
        <v>0.36</v>
      </c>
      <c r="H39" s="37">
        <v>0.56999999999999995</v>
      </c>
      <c r="I39" s="37">
        <v>0.45</v>
      </c>
      <c r="J39" s="38">
        <v>1</v>
      </c>
      <c r="K39" s="22"/>
      <c r="L39" s="22"/>
      <c r="M39" s="22"/>
      <c r="N39" s="22"/>
      <c r="O39" s="22"/>
      <c r="P39" s="22"/>
    </row>
    <row r="40" spans="1:16" ht="39" customHeight="1" x14ac:dyDescent="0.2">
      <c r="A40" s="22"/>
      <c r="B40" s="35"/>
      <c r="C40" s="1180" t="s">
        <v>556</v>
      </c>
      <c r="D40" s="1181"/>
      <c r="E40" s="1182"/>
      <c r="F40" s="36">
        <v>0.39</v>
      </c>
      <c r="G40" s="37">
        <v>0.43</v>
      </c>
      <c r="H40" s="37">
        <v>0.44</v>
      </c>
      <c r="I40" s="37">
        <v>0.45</v>
      </c>
      <c r="J40" s="38">
        <v>0.49</v>
      </c>
      <c r="K40" s="22"/>
      <c r="L40" s="22"/>
      <c r="M40" s="22"/>
      <c r="N40" s="22"/>
      <c r="O40" s="22"/>
      <c r="P40" s="22"/>
    </row>
    <row r="41" spans="1:16" ht="39" customHeight="1" x14ac:dyDescent="0.2">
      <c r="A41" s="22"/>
      <c r="B41" s="35"/>
      <c r="C41" s="1180" t="s">
        <v>557</v>
      </c>
      <c r="D41" s="1181"/>
      <c r="E41" s="1182"/>
      <c r="F41" s="36">
        <v>0.19</v>
      </c>
      <c r="G41" s="37">
        <v>0.12</v>
      </c>
      <c r="H41" s="37">
        <v>0.12</v>
      </c>
      <c r="I41" s="37">
        <v>0.33</v>
      </c>
      <c r="J41" s="38">
        <v>0.45</v>
      </c>
      <c r="K41" s="22"/>
      <c r="L41" s="22"/>
      <c r="M41" s="22"/>
      <c r="N41" s="22"/>
      <c r="O41" s="22"/>
      <c r="P41" s="22"/>
    </row>
    <row r="42" spans="1:16" ht="39" customHeight="1" x14ac:dyDescent="0.2">
      <c r="A42" s="22"/>
      <c r="B42" s="39"/>
      <c r="C42" s="1180" t="s">
        <v>558</v>
      </c>
      <c r="D42" s="1181"/>
      <c r="E42" s="1182"/>
      <c r="F42" s="36" t="s">
        <v>501</v>
      </c>
      <c r="G42" s="37" t="s">
        <v>501</v>
      </c>
      <c r="H42" s="37" t="s">
        <v>501</v>
      </c>
      <c r="I42" s="37" t="s">
        <v>501</v>
      </c>
      <c r="J42" s="38" t="s">
        <v>501</v>
      </c>
      <c r="K42" s="22"/>
      <c r="L42" s="22"/>
      <c r="M42" s="22"/>
      <c r="N42" s="22"/>
      <c r="O42" s="22"/>
      <c r="P42" s="22"/>
    </row>
    <row r="43" spans="1:16" ht="39" customHeight="1" thickBot="1" x14ac:dyDescent="0.25">
      <c r="A43" s="22"/>
      <c r="B43" s="40"/>
      <c r="C43" s="1183" t="s">
        <v>559</v>
      </c>
      <c r="D43" s="1184"/>
      <c r="E43" s="1185"/>
      <c r="F43" s="41">
        <v>0.09</v>
      </c>
      <c r="G43" s="42" t="s">
        <v>501</v>
      </c>
      <c r="H43" s="42" t="s">
        <v>501</v>
      </c>
      <c r="I43" s="42" t="s">
        <v>501</v>
      </c>
      <c r="J43" s="43" t="s">
        <v>501</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i0IJ85coJo5TU0BMSTQuB46dhqY3mHSDd729zVPQxLZainrXv6k4G53cvJzo+q6StPAiZtD0arKQ/wp+Fre9g==" saltValue="VlQcwviT8wa7aKQsj8nY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5" customHeight="1" zeroHeight="1" x14ac:dyDescent="0.2"/>
  <cols>
    <col min="1" max="1" width="6.59765625" style="49" customWidth="1"/>
    <col min="2" max="3" width="10.8984375" style="49" customWidth="1"/>
    <col min="4" max="4" width="10" style="49" customWidth="1"/>
    <col min="5" max="10" width="11" style="49" customWidth="1"/>
    <col min="11" max="15" width="13.09765625" style="49" customWidth="1"/>
    <col min="16" max="21" width="11.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196" t="s">
        <v>11</v>
      </c>
      <c r="C45" s="1197"/>
      <c r="D45" s="58"/>
      <c r="E45" s="1202" t="s">
        <v>12</v>
      </c>
      <c r="F45" s="1202"/>
      <c r="G45" s="1202"/>
      <c r="H45" s="1202"/>
      <c r="I45" s="1202"/>
      <c r="J45" s="1203"/>
      <c r="K45" s="59">
        <v>2474</v>
      </c>
      <c r="L45" s="60">
        <v>2292</v>
      </c>
      <c r="M45" s="60">
        <v>2325</v>
      </c>
      <c r="N45" s="60">
        <v>2428</v>
      </c>
      <c r="O45" s="61">
        <v>2434</v>
      </c>
      <c r="P45" s="48"/>
      <c r="Q45" s="48"/>
      <c r="R45" s="48"/>
      <c r="S45" s="48"/>
      <c r="T45" s="48"/>
      <c r="U45" s="48"/>
    </row>
    <row r="46" spans="1:21" ht="30.75" customHeight="1" x14ac:dyDescent="0.2">
      <c r="A46" s="48"/>
      <c r="B46" s="1198"/>
      <c r="C46" s="1199"/>
      <c r="D46" s="62"/>
      <c r="E46" s="1190" t="s">
        <v>13</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x14ac:dyDescent="0.2">
      <c r="A47" s="48"/>
      <c r="B47" s="1198"/>
      <c r="C47" s="1199"/>
      <c r="D47" s="62"/>
      <c r="E47" s="1190" t="s">
        <v>14</v>
      </c>
      <c r="F47" s="1190"/>
      <c r="G47" s="1190"/>
      <c r="H47" s="1190"/>
      <c r="I47" s="1190"/>
      <c r="J47" s="1191"/>
      <c r="K47" s="63">
        <v>46</v>
      </c>
      <c r="L47" s="64">
        <v>50</v>
      </c>
      <c r="M47" s="64">
        <v>54</v>
      </c>
      <c r="N47" s="64">
        <v>51</v>
      </c>
      <c r="O47" s="65">
        <v>50</v>
      </c>
      <c r="P47" s="48"/>
      <c r="Q47" s="48"/>
      <c r="R47" s="48"/>
      <c r="S47" s="48"/>
      <c r="T47" s="48"/>
      <c r="U47" s="48"/>
    </row>
    <row r="48" spans="1:21" ht="30.75" customHeight="1" x14ac:dyDescent="0.2">
      <c r="A48" s="48"/>
      <c r="B48" s="1198"/>
      <c r="C48" s="1199"/>
      <c r="D48" s="62"/>
      <c r="E48" s="1190" t="s">
        <v>15</v>
      </c>
      <c r="F48" s="1190"/>
      <c r="G48" s="1190"/>
      <c r="H48" s="1190"/>
      <c r="I48" s="1190"/>
      <c r="J48" s="1191"/>
      <c r="K48" s="63">
        <v>1127</v>
      </c>
      <c r="L48" s="64">
        <v>1117</v>
      </c>
      <c r="M48" s="64">
        <v>1017</v>
      </c>
      <c r="N48" s="64">
        <v>991</v>
      </c>
      <c r="O48" s="65">
        <v>998</v>
      </c>
      <c r="P48" s="48"/>
      <c r="Q48" s="48"/>
      <c r="R48" s="48"/>
      <c r="S48" s="48"/>
      <c r="T48" s="48"/>
      <c r="U48" s="48"/>
    </row>
    <row r="49" spans="1:21" ht="30.75" customHeight="1" x14ac:dyDescent="0.2">
      <c r="A49" s="48"/>
      <c r="B49" s="1198"/>
      <c r="C49" s="1199"/>
      <c r="D49" s="62"/>
      <c r="E49" s="1190" t="s">
        <v>16</v>
      </c>
      <c r="F49" s="1190"/>
      <c r="G49" s="1190"/>
      <c r="H49" s="1190"/>
      <c r="I49" s="1190"/>
      <c r="J49" s="1191"/>
      <c r="K49" s="63">
        <v>16</v>
      </c>
      <c r="L49" s="64">
        <v>26</v>
      </c>
      <c r="M49" s="64">
        <v>33</v>
      </c>
      <c r="N49" s="64">
        <v>59</v>
      </c>
      <c r="O49" s="65">
        <v>100</v>
      </c>
      <c r="P49" s="48"/>
      <c r="Q49" s="48"/>
      <c r="R49" s="48"/>
      <c r="S49" s="48"/>
      <c r="T49" s="48"/>
      <c r="U49" s="48"/>
    </row>
    <row r="50" spans="1:21" ht="30.75" customHeight="1" x14ac:dyDescent="0.2">
      <c r="A50" s="48"/>
      <c r="B50" s="1198"/>
      <c r="C50" s="1199"/>
      <c r="D50" s="62"/>
      <c r="E50" s="1190" t="s">
        <v>17</v>
      </c>
      <c r="F50" s="1190"/>
      <c r="G50" s="1190"/>
      <c r="H50" s="1190"/>
      <c r="I50" s="1190"/>
      <c r="J50" s="1191"/>
      <c r="K50" s="63">
        <v>20</v>
      </c>
      <c r="L50" s="64">
        <v>20</v>
      </c>
      <c r="M50" s="64">
        <v>20</v>
      </c>
      <c r="N50" s="64">
        <v>29</v>
      </c>
      <c r="O50" s="65">
        <v>29</v>
      </c>
      <c r="P50" s="48"/>
      <c r="Q50" s="48"/>
      <c r="R50" s="48"/>
      <c r="S50" s="48"/>
      <c r="T50" s="48"/>
      <c r="U50" s="48"/>
    </row>
    <row r="51" spans="1:21" ht="30.75" customHeight="1" x14ac:dyDescent="0.2">
      <c r="A51" s="48"/>
      <c r="B51" s="1200"/>
      <c r="C51" s="1201"/>
      <c r="D51" s="66"/>
      <c r="E51" s="1190" t="s">
        <v>18</v>
      </c>
      <c r="F51" s="1190"/>
      <c r="G51" s="1190"/>
      <c r="H51" s="1190"/>
      <c r="I51" s="1190"/>
      <c r="J51" s="1191"/>
      <c r="K51" s="63" t="s">
        <v>501</v>
      </c>
      <c r="L51" s="64" t="s">
        <v>501</v>
      </c>
      <c r="M51" s="64" t="s">
        <v>501</v>
      </c>
      <c r="N51" s="64" t="s">
        <v>501</v>
      </c>
      <c r="O51" s="65" t="s">
        <v>501</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2683</v>
      </c>
      <c r="L52" s="64">
        <v>2809</v>
      </c>
      <c r="M52" s="64">
        <v>2662</v>
      </c>
      <c r="N52" s="64">
        <v>2686</v>
      </c>
      <c r="O52" s="65">
        <v>2831</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1000</v>
      </c>
      <c r="L53" s="69">
        <v>696</v>
      </c>
      <c r="M53" s="69">
        <v>787</v>
      </c>
      <c r="N53" s="69">
        <v>872</v>
      </c>
      <c r="O53" s="70">
        <v>780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6Y11UeItMmiQ0UlzZvxHDmTwG62XLdUOWAa0xeFl/wp1LjbnHHQKz4+O0BazuiLZrP+WhV1unWIkKUpHZJqJQ==" saltValue="hlmZhoiV2lLeQwHHgMBN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59765625" style="72" customWidth="1"/>
    <col min="2" max="3" width="12.59765625" style="72" customWidth="1"/>
    <col min="4" max="4" width="11.59765625" style="72" customWidth="1"/>
    <col min="5" max="8" width="10.3984375" style="72" customWidth="1"/>
    <col min="9" max="13" width="16.3984375" style="72" customWidth="1"/>
    <col min="14" max="19" width="12.59765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3">
      <c r="B40" s="74" t="s">
        <v>10</v>
      </c>
      <c r="C40" s="75"/>
      <c r="D40" s="75"/>
      <c r="E40" s="76"/>
      <c r="F40" s="76"/>
      <c r="G40" s="76"/>
      <c r="H40" s="77" t="s">
        <v>2</v>
      </c>
      <c r="I40" s="78" t="s">
        <v>544</v>
      </c>
      <c r="J40" s="79" t="s">
        <v>545</v>
      </c>
      <c r="K40" s="79" t="s">
        <v>546</v>
      </c>
      <c r="L40" s="79" t="s">
        <v>547</v>
      </c>
      <c r="M40" s="80" t="s">
        <v>548</v>
      </c>
    </row>
    <row r="41" spans="2:13" ht="27.75" customHeight="1" x14ac:dyDescent="0.2">
      <c r="B41" s="1204" t="s">
        <v>24</v>
      </c>
      <c r="C41" s="1205"/>
      <c r="D41" s="81"/>
      <c r="E41" s="1210" t="s">
        <v>25</v>
      </c>
      <c r="F41" s="1210"/>
      <c r="G41" s="1210"/>
      <c r="H41" s="1211"/>
      <c r="I41" s="82">
        <v>24129</v>
      </c>
      <c r="J41" s="83">
        <v>24682</v>
      </c>
      <c r="K41" s="83">
        <v>24582</v>
      </c>
      <c r="L41" s="83">
        <v>24254</v>
      </c>
      <c r="M41" s="84">
        <v>24705</v>
      </c>
    </row>
    <row r="42" spans="2:13" ht="27.75" customHeight="1" x14ac:dyDescent="0.2">
      <c r="B42" s="1206"/>
      <c r="C42" s="1207"/>
      <c r="D42" s="85"/>
      <c r="E42" s="1212" t="s">
        <v>26</v>
      </c>
      <c r="F42" s="1212"/>
      <c r="G42" s="1212"/>
      <c r="H42" s="1213"/>
      <c r="I42" s="86">
        <v>576</v>
      </c>
      <c r="J42" s="87">
        <v>221</v>
      </c>
      <c r="K42" s="87">
        <v>284</v>
      </c>
      <c r="L42" s="87">
        <v>255</v>
      </c>
      <c r="M42" s="88">
        <v>227</v>
      </c>
    </row>
    <row r="43" spans="2:13" ht="27.75" customHeight="1" x14ac:dyDescent="0.2">
      <c r="B43" s="1206"/>
      <c r="C43" s="1207"/>
      <c r="D43" s="85"/>
      <c r="E43" s="1212" t="s">
        <v>27</v>
      </c>
      <c r="F43" s="1212"/>
      <c r="G43" s="1212"/>
      <c r="H43" s="1213"/>
      <c r="I43" s="86">
        <v>14535</v>
      </c>
      <c r="J43" s="87">
        <v>13906</v>
      </c>
      <c r="K43" s="87">
        <v>13031</v>
      </c>
      <c r="L43" s="87">
        <v>12202</v>
      </c>
      <c r="M43" s="88">
        <v>10783</v>
      </c>
    </row>
    <row r="44" spans="2:13" ht="27.75" customHeight="1" x14ac:dyDescent="0.2">
      <c r="B44" s="1206"/>
      <c r="C44" s="1207"/>
      <c r="D44" s="85"/>
      <c r="E44" s="1212" t="s">
        <v>28</v>
      </c>
      <c r="F44" s="1212"/>
      <c r="G44" s="1212"/>
      <c r="H44" s="1213"/>
      <c r="I44" s="86">
        <v>1078</v>
      </c>
      <c r="J44" s="87">
        <v>1328</v>
      </c>
      <c r="K44" s="87">
        <v>1659</v>
      </c>
      <c r="L44" s="87">
        <v>2058</v>
      </c>
      <c r="M44" s="88">
        <v>2029</v>
      </c>
    </row>
    <row r="45" spans="2:13" ht="27.75" customHeight="1" x14ac:dyDescent="0.2">
      <c r="B45" s="1206"/>
      <c r="C45" s="1207"/>
      <c r="D45" s="85"/>
      <c r="E45" s="1212" t="s">
        <v>29</v>
      </c>
      <c r="F45" s="1212"/>
      <c r="G45" s="1212"/>
      <c r="H45" s="1213"/>
      <c r="I45" s="86">
        <v>4449</v>
      </c>
      <c r="J45" s="87">
        <v>4073</v>
      </c>
      <c r="K45" s="87">
        <v>3842</v>
      </c>
      <c r="L45" s="87">
        <v>3840</v>
      </c>
      <c r="M45" s="88">
        <v>3785</v>
      </c>
    </row>
    <row r="46" spans="2:13" ht="27.75" customHeight="1" x14ac:dyDescent="0.2">
      <c r="B46" s="1206"/>
      <c r="C46" s="1207"/>
      <c r="D46" s="89"/>
      <c r="E46" s="1212" t="s">
        <v>30</v>
      </c>
      <c r="F46" s="1212"/>
      <c r="G46" s="1212"/>
      <c r="H46" s="1213"/>
      <c r="I46" s="86">
        <v>95</v>
      </c>
      <c r="J46" s="87">
        <v>16</v>
      </c>
      <c r="K46" s="87">
        <v>21</v>
      </c>
      <c r="L46" s="87">
        <v>100</v>
      </c>
      <c r="M46" s="88">
        <v>100</v>
      </c>
    </row>
    <row r="47" spans="2:13" ht="27.75" customHeight="1" x14ac:dyDescent="0.2">
      <c r="B47" s="1206"/>
      <c r="C47" s="1207"/>
      <c r="D47" s="90"/>
      <c r="E47" s="1214" t="s">
        <v>31</v>
      </c>
      <c r="F47" s="1215"/>
      <c r="G47" s="1215"/>
      <c r="H47" s="1216"/>
      <c r="I47" s="86" t="s">
        <v>501</v>
      </c>
      <c r="J47" s="87" t="s">
        <v>501</v>
      </c>
      <c r="K47" s="87" t="s">
        <v>501</v>
      </c>
      <c r="L47" s="87" t="s">
        <v>501</v>
      </c>
      <c r="M47" s="88" t="s">
        <v>501</v>
      </c>
    </row>
    <row r="48" spans="2:13" ht="27.75" customHeight="1" x14ac:dyDescent="0.2">
      <c r="B48" s="1206"/>
      <c r="C48" s="1207"/>
      <c r="D48" s="85"/>
      <c r="E48" s="1212" t="s">
        <v>32</v>
      </c>
      <c r="F48" s="1212"/>
      <c r="G48" s="1212"/>
      <c r="H48" s="1213"/>
      <c r="I48" s="86" t="s">
        <v>501</v>
      </c>
      <c r="J48" s="87" t="s">
        <v>501</v>
      </c>
      <c r="K48" s="87" t="s">
        <v>501</v>
      </c>
      <c r="L48" s="87" t="s">
        <v>501</v>
      </c>
      <c r="M48" s="88" t="s">
        <v>501</v>
      </c>
    </row>
    <row r="49" spans="2:13" ht="27.75" customHeight="1" x14ac:dyDescent="0.2">
      <c r="B49" s="1208"/>
      <c r="C49" s="1209"/>
      <c r="D49" s="85"/>
      <c r="E49" s="1212" t="s">
        <v>33</v>
      </c>
      <c r="F49" s="1212"/>
      <c r="G49" s="1212"/>
      <c r="H49" s="1213"/>
      <c r="I49" s="86" t="s">
        <v>501</v>
      </c>
      <c r="J49" s="87" t="s">
        <v>501</v>
      </c>
      <c r="K49" s="87" t="s">
        <v>501</v>
      </c>
      <c r="L49" s="87" t="s">
        <v>501</v>
      </c>
      <c r="M49" s="88" t="s">
        <v>501</v>
      </c>
    </row>
    <row r="50" spans="2:13" ht="27.75" customHeight="1" x14ac:dyDescent="0.2">
      <c r="B50" s="1217" t="s">
        <v>34</v>
      </c>
      <c r="C50" s="1218"/>
      <c r="D50" s="91"/>
      <c r="E50" s="1212" t="s">
        <v>35</v>
      </c>
      <c r="F50" s="1212"/>
      <c r="G50" s="1212"/>
      <c r="H50" s="1213"/>
      <c r="I50" s="86">
        <v>9878</v>
      </c>
      <c r="J50" s="87">
        <v>9951</v>
      </c>
      <c r="K50" s="87">
        <v>10396</v>
      </c>
      <c r="L50" s="87">
        <v>13560</v>
      </c>
      <c r="M50" s="88">
        <v>13724</v>
      </c>
    </row>
    <row r="51" spans="2:13" ht="27.75" customHeight="1" x14ac:dyDescent="0.2">
      <c r="B51" s="1206"/>
      <c r="C51" s="1207"/>
      <c r="D51" s="85"/>
      <c r="E51" s="1212" t="s">
        <v>36</v>
      </c>
      <c r="F51" s="1212"/>
      <c r="G51" s="1212"/>
      <c r="H51" s="1213"/>
      <c r="I51" s="86">
        <v>4793</v>
      </c>
      <c r="J51" s="87">
        <v>5201</v>
      </c>
      <c r="K51" s="87">
        <v>4956</v>
      </c>
      <c r="L51" s="87">
        <v>4765</v>
      </c>
      <c r="M51" s="88">
        <v>4280</v>
      </c>
    </row>
    <row r="52" spans="2:13" ht="27.75" customHeight="1" x14ac:dyDescent="0.2">
      <c r="B52" s="1208"/>
      <c r="C52" s="1209"/>
      <c r="D52" s="85"/>
      <c r="E52" s="1212" t="s">
        <v>37</v>
      </c>
      <c r="F52" s="1212"/>
      <c r="G52" s="1212"/>
      <c r="H52" s="1213"/>
      <c r="I52" s="86">
        <v>28609</v>
      </c>
      <c r="J52" s="87">
        <v>28536</v>
      </c>
      <c r="K52" s="87">
        <v>28741</v>
      </c>
      <c r="L52" s="87">
        <v>29087</v>
      </c>
      <c r="M52" s="88">
        <v>28972</v>
      </c>
    </row>
    <row r="53" spans="2:13" ht="27.75" customHeight="1" thickBot="1" x14ac:dyDescent="0.25">
      <c r="B53" s="1219" t="s">
        <v>38</v>
      </c>
      <c r="C53" s="1220"/>
      <c r="D53" s="92"/>
      <c r="E53" s="1221" t="s">
        <v>39</v>
      </c>
      <c r="F53" s="1221"/>
      <c r="G53" s="1221"/>
      <c r="H53" s="1222"/>
      <c r="I53" s="93">
        <v>1582</v>
      </c>
      <c r="J53" s="94">
        <v>538</v>
      </c>
      <c r="K53" s="94">
        <v>-675</v>
      </c>
      <c r="L53" s="94">
        <v>-4703</v>
      </c>
      <c r="M53" s="95">
        <v>-5347</v>
      </c>
    </row>
    <row r="54" spans="2:13" ht="27.75" customHeight="1" x14ac:dyDescent="0.25">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CM9ndfU9YWY1Vc8BLyAxiKJUlI5cyLJ+TYpr3hF237aBEx7vKNb98slpkbrfo52Ewbr0V3TLnWP0U3q7jGzAQ==" saltValue="fmX2/+FLOattJ/SuDdJJ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96875" style="1" customWidth="1"/>
    <col min="2" max="2" width="16.3984375" style="1" customWidth="1"/>
    <col min="3" max="5" width="26.296875" style="1" customWidth="1"/>
    <col min="6" max="8" width="24.296875" style="1" customWidth="1"/>
    <col min="9" max="14" width="26" style="1" customWidth="1"/>
    <col min="15" max="15" width="6.09765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00" t="s">
        <v>41</v>
      </c>
    </row>
    <row r="54" spans="2:8" ht="29.25" customHeight="1" thickBot="1" x14ac:dyDescent="0.35">
      <c r="B54" s="101" t="s">
        <v>1</v>
      </c>
      <c r="C54" s="102"/>
      <c r="D54" s="102"/>
      <c r="E54" s="103" t="s">
        <v>2</v>
      </c>
      <c r="F54" s="104" t="s">
        <v>546</v>
      </c>
      <c r="G54" s="104" t="s">
        <v>547</v>
      </c>
      <c r="H54" s="105" t="s">
        <v>548</v>
      </c>
    </row>
    <row r="55" spans="2:8" ht="52.5" customHeight="1" x14ac:dyDescent="0.2">
      <c r="B55" s="106"/>
      <c r="C55" s="1231" t="s">
        <v>42</v>
      </c>
      <c r="D55" s="1231"/>
      <c r="E55" s="1232"/>
      <c r="F55" s="107">
        <v>3365</v>
      </c>
      <c r="G55" s="107">
        <v>4365</v>
      </c>
      <c r="H55" s="108">
        <v>4366</v>
      </c>
    </row>
    <row r="56" spans="2:8" ht="52.5" customHeight="1" x14ac:dyDescent="0.2">
      <c r="B56" s="109"/>
      <c r="C56" s="1233" t="s">
        <v>43</v>
      </c>
      <c r="D56" s="1233"/>
      <c r="E56" s="1234"/>
      <c r="F56" s="110">
        <v>325</v>
      </c>
      <c r="G56" s="110">
        <v>326</v>
      </c>
      <c r="H56" s="111">
        <v>327</v>
      </c>
    </row>
    <row r="57" spans="2:8" ht="53.25" customHeight="1" x14ac:dyDescent="0.2">
      <c r="B57" s="109"/>
      <c r="C57" s="1235" t="s">
        <v>44</v>
      </c>
      <c r="D57" s="1235"/>
      <c r="E57" s="1236"/>
      <c r="F57" s="112">
        <v>5632</v>
      </c>
      <c r="G57" s="112">
        <v>7758</v>
      </c>
      <c r="H57" s="113">
        <v>8035</v>
      </c>
    </row>
    <row r="58" spans="2:8" ht="45.75" customHeight="1" x14ac:dyDescent="0.2">
      <c r="B58" s="114"/>
      <c r="C58" s="1223" t="s">
        <v>580</v>
      </c>
      <c r="D58" s="1224"/>
      <c r="E58" s="1225"/>
      <c r="F58" s="115">
        <v>3297</v>
      </c>
      <c r="G58" s="115">
        <v>4523</v>
      </c>
      <c r="H58" s="116">
        <v>4473</v>
      </c>
    </row>
    <row r="59" spans="2:8" ht="45.75" customHeight="1" x14ac:dyDescent="0.2">
      <c r="B59" s="114"/>
      <c r="C59" s="1223" t="s">
        <v>581</v>
      </c>
      <c r="D59" s="1224"/>
      <c r="E59" s="1225"/>
      <c r="F59" s="115">
        <v>1382</v>
      </c>
      <c r="G59" s="115">
        <v>1233</v>
      </c>
      <c r="H59" s="116">
        <v>1696</v>
      </c>
    </row>
    <row r="60" spans="2:8" ht="45.75" customHeight="1" x14ac:dyDescent="0.2">
      <c r="B60" s="114"/>
      <c r="C60" s="1223" t="s">
        <v>582</v>
      </c>
      <c r="D60" s="1224"/>
      <c r="E60" s="1225"/>
      <c r="F60" s="115" t="s">
        <v>585</v>
      </c>
      <c r="G60" s="115">
        <v>1000</v>
      </c>
      <c r="H60" s="116">
        <v>1000</v>
      </c>
    </row>
    <row r="61" spans="2:8" ht="45.75" customHeight="1" x14ac:dyDescent="0.2">
      <c r="B61" s="114"/>
      <c r="C61" s="1223" t="s">
        <v>583</v>
      </c>
      <c r="D61" s="1224"/>
      <c r="E61" s="1225"/>
      <c r="F61" s="115">
        <v>655</v>
      </c>
      <c r="G61" s="115">
        <v>616</v>
      </c>
      <c r="H61" s="116">
        <v>505</v>
      </c>
    </row>
    <row r="62" spans="2:8" ht="45.75" customHeight="1" thickBot="1" x14ac:dyDescent="0.25">
      <c r="B62" s="117"/>
      <c r="C62" s="1226" t="s">
        <v>584</v>
      </c>
      <c r="D62" s="1227"/>
      <c r="E62" s="1228"/>
      <c r="F62" s="118">
        <v>214</v>
      </c>
      <c r="G62" s="118">
        <v>196</v>
      </c>
      <c r="H62" s="119">
        <v>176</v>
      </c>
    </row>
    <row r="63" spans="2:8" ht="52.5" customHeight="1" thickBot="1" x14ac:dyDescent="0.25">
      <c r="B63" s="120"/>
      <c r="C63" s="1229" t="s">
        <v>45</v>
      </c>
      <c r="D63" s="1229"/>
      <c r="E63" s="1230"/>
      <c r="F63" s="121">
        <v>9322</v>
      </c>
      <c r="G63" s="121">
        <v>12450</v>
      </c>
      <c r="H63" s="122">
        <v>12727</v>
      </c>
    </row>
    <row r="64" spans="2:8" ht="15" customHeight="1" x14ac:dyDescent="0.2"/>
    <row r="65" ht="0" hidden="1" customHeight="1" x14ac:dyDescent="0.2"/>
    <row r="66" ht="0" hidden="1" customHeight="1" x14ac:dyDescent="0.2"/>
  </sheetData>
  <sheetProtection algorithmName="SHA-512" hashValue="lF6thV5Vjej+o5MFTKQowl0qDWGxMQO6exXGP1LnBUsEqyh7qKV6sYdifnre88aqdMJWWQaQgzKf9hu7aANYrA==" saltValue="K0FJrAWYYejBwlel3iCc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39" sqref="A39"/>
    </sheetView>
  </sheetViews>
  <sheetFormatPr defaultColWidth="0" defaultRowHeight="13.5" customHeight="1" zeroHeight="1" x14ac:dyDescent="0.2"/>
  <cols>
    <col min="1" max="1" width="6.3984375" style="1239" customWidth="1"/>
    <col min="2" max="107" width="2.3984375" style="1239" customWidth="1"/>
    <col min="108" max="108" width="6.09765625" style="1247" customWidth="1"/>
    <col min="109" max="109" width="5.8984375" style="1246" customWidth="1"/>
    <col min="110" max="110" width="19.09765625" style="1239" hidden="1"/>
    <col min="111" max="115" width="12.59765625" style="1239" hidden="1"/>
    <col min="116" max="349" width="8.59765625" style="1239" hidden="1"/>
    <col min="350" max="355" width="14.8984375" style="1239" hidden="1"/>
    <col min="356" max="357" width="15.8984375" style="1239" hidden="1"/>
    <col min="358" max="363" width="16.09765625" style="1239" hidden="1"/>
    <col min="364" max="364" width="6.09765625" style="1239" hidden="1"/>
    <col min="365" max="365" width="3" style="1239" hidden="1"/>
    <col min="366" max="605" width="8.59765625" style="1239" hidden="1"/>
    <col min="606" max="611" width="14.8984375" style="1239" hidden="1"/>
    <col min="612" max="613" width="15.8984375" style="1239" hidden="1"/>
    <col min="614" max="619" width="16.09765625" style="1239" hidden="1"/>
    <col min="620" max="620" width="6.09765625" style="1239" hidden="1"/>
    <col min="621" max="621" width="3" style="1239" hidden="1"/>
    <col min="622" max="861" width="8.59765625" style="1239" hidden="1"/>
    <col min="862" max="867" width="14.8984375" style="1239" hidden="1"/>
    <col min="868" max="869" width="15.8984375" style="1239" hidden="1"/>
    <col min="870" max="875" width="16.09765625" style="1239" hidden="1"/>
    <col min="876" max="876" width="6.09765625" style="1239" hidden="1"/>
    <col min="877" max="877" width="3" style="1239" hidden="1"/>
    <col min="878" max="1117" width="8.59765625" style="1239" hidden="1"/>
    <col min="1118" max="1123" width="14.8984375" style="1239" hidden="1"/>
    <col min="1124" max="1125" width="15.8984375" style="1239" hidden="1"/>
    <col min="1126" max="1131" width="16.09765625" style="1239" hidden="1"/>
    <col min="1132" max="1132" width="6.09765625" style="1239" hidden="1"/>
    <col min="1133" max="1133" width="3" style="1239" hidden="1"/>
    <col min="1134" max="1373" width="8.59765625" style="1239" hidden="1"/>
    <col min="1374" max="1379" width="14.8984375" style="1239" hidden="1"/>
    <col min="1380" max="1381" width="15.8984375" style="1239" hidden="1"/>
    <col min="1382" max="1387" width="16.09765625" style="1239" hidden="1"/>
    <col min="1388" max="1388" width="6.09765625" style="1239" hidden="1"/>
    <col min="1389" max="1389" width="3" style="1239" hidden="1"/>
    <col min="1390" max="1629" width="8.59765625" style="1239" hidden="1"/>
    <col min="1630" max="1635" width="14.8984375" style="1239" hidden="1"/>
    <col min="1636" max="1637" width="15.8984375" style="1239" hidden="1"/>
    <col min="1638" max="1643" width="16.09765625" style="1239" hidden="1"/>
    <col min="1644" max="1644" width="6.09765625" style="1239" hidden="1"/>
    <col min="1645" max="1645" width="3" style="1239" hidden="1"/>
    <col min="1646" max="1885" width="8.59765625" style="1239" hidden="1"/>
    <col min="1886" max="1891" width="14.8984375" style="1239" hidden="1"/>
    <col min="1892" max="1893" width="15.8984375" style="1239" hidden="1"/>
    <col min="1894" max="1899" width="16.09765625" style="1239" hidden="1"/>
    <col min="1900" max="1900" width="6.09765625" style="1239" hidden="1"/>
    <col min="1901" max="1901" width="3" style="1239" hidden="1"/>
    <col min="1902" max="2141" width="8.59765625" style="1239" hidden="1"/>
    <col min="2142" max="2147" width="14.8984375" style="1239" hidden="1"/>
    <col min="2148" max="2149" width="15.8984375" style="1239" hidden="1"/>
    <col min="2150" max="2155" width="16.09765625" style="1239" hidden="1"/>
    <col min="2156" max="2156" width="6.09765625" style="1239" hidden="1"/>
    <col min="2157" max="2157" width="3" style="1239" hidden="1"/>
    <col min="2158" max="2397" width="8.59765625" style="1239" hidden="1"/>
    <col min="2398" max="2403" width="14.8984375" style="1239" hidden="1"/>
    <col min="2404" max="2405" width="15.8984375" style="1239" hidden="1"/>
    <col min="2406" max="2411" width="16.09765625" style="1239" hidden="1"/>
    <col min="2412" max="2412" width="6.09765625" style="1239" hidden="1"/>
    <col min="2413" max="2413" width="3" style="1239" hidden="1"/>
    <col min="2414" max="2653" width="8.59765625" style="1239" hidden="1"/>
    <col min="2654" max="2659" width="14.8984375" style="1239" hidden="1"/>
    <col min="2660" max="2661" width="15.8984375" style="1239" hidden="1"/>
    <col min="2662" max="2667" width="16.09765625" style="1239" hidden="1"/>
    <col min="2668" max="2668" width="6.09765625" style="1239" hidden="1"/>
    <col min="2669" max="2669" width="3" style="1239" hidden="1"/>
    <col min="2670" max="2909" width="8.59765625" style="1239" hidden="1"/>
    <col min="2910" max="2915" width="14.8984375" style="1239" hidden="1"/>
    <col min="2916" max="2917" width="15.8984375" style="1239" hidden="1"/>
    <col min="2918" max="2923" width="16.09765625" style="1239" hidden="1"/>
    <col min="2924" max="2924" width="6.09765625" style="1239" hidden="1"/>
    <col min="2925" max="2925" width="3" style="1239" hidden="1"/>
    <col min="2926" max="3165" width="8.59765625" style="1239" hidden="1"/>
    <col min="3166" max="3171" width="14.8984375" style="1239" hidden="1"/>
    <col min="3172" max="3173" width="15.8984375" style="1239" hidden="1"/>
    <col min="3174" max="3179" width="16.09765625" style="1239" hidden="1"/>
    <col min="3180" max="3180" width="6.09765625" style="1239" hidden="1"/>
    <col min="3181" max="3181" width="3" style="1239" hidden="1"/>
    <col min="3182" max="3421" width="8.59765625" style="1239" hidden="1"/>
    <col min="3422" max="3427" width="14.8984375" style="1239" hidden="1"/>
    <col min="3428" max="3429" width="15.8984375" style="1239" hidden="1"/>
    <col min="3430" max="3435" width="16.09765625" style="1239" hidden="1"/>
    <col min="3436" max="3436" width="6.09765625" style="1239" hidden="1"/>
    <col min="3437" max="3437" width="3" style="1239" hidden="1"/>
    <col min="3438" max="3677" width="8.59765625" style="1239" hidden="1"/>
    <col min="3678" max="3683" width="14.8984375" style="1239" hidden="1"/>
    <col min="3684" max="3685" width="15.8984375" style="1239" hidden="1"/>
    <col min="3686" max="3691" width="16.09765625" style="1239" hidden="1"/>
    <col min="3692" max="3692" width="6.09765625" style="1239" hidden="1"/>
    <col min="3693" max="3693" width="3" style="1239" hidden="1"/>
    <col min="3694" max="3933" width="8.59765625" style="1239" hidden="1"/>
    <col min="3934" max="3939" width="14.8984375" style="1239" hidden="1"/>
    <col min="3940" max="3941" width="15.8984375" style="1239" hidden="1"/>
    <col min="3942" max="3947" width="16.09765625" style="1239" hidden="1"/>
    <col min="3948" max="3948" width="6.09765625" style="1239" hidden="1"/>
    <col min="3949" max="3949" width="3" style="1239" hidden="1"/>
    <col min="3950" max="4189" width="8.59765625" style="1239" hidden="1"/>
    <col min="4190" max="4195" width="14.8984375" style="1239" hidden="1"/>
    <col min="4196" max="4197" width="15.8984375" style="1239" hidden="1"/>
    <col min="4198" max="4203" width="16.09765625" style="1239" hidden="1"/>
    <col min="4204" max="4204" width="6.09765625" style="1239" hidden="1"/>
    <col min="4205" max="4205" width="3" style="1239" hidden="1"/>
    <col min="4206" max="4445" width="8.59765625" style="1239" hidden="1"/>
    <col min="4446" max="4451" width="14.8984375" style="1239" hidden="1"/>
    <col min="4452" max="4453" width="15.8984375" style="1239" hidden="1"/>
    <col min="4454" max="4459" width="16.09765625" style="1239" hidden="1"/>
    <col min="4460" max="4460" width="6.09765625" style="1239" hidden="1"/>
    <col min="4461" max="4461" width="3" style="1239" hidden="1"/>
    <col min="4462" max="4701" width="8.59765625" style="1239" hidden="1"/>
    <col min="4702" max="4707" width="14.8984375" style="1239" hidden="1"/>
    <col min="4708" max="4709" width="15.8984375" style="1239" hidden="1"/>
    <col min="4710" max="4715" width="16.09765625" style="1239" hidden="1"/>
    <col min="4716" max="4716" width="6.09765625" style="1239" hidden="1"/>
    <col min="4717" max="4717" width="3" style="1239" hidden="1"/>
    <col min="4718" max="4957" width="8.59765625" style="1239" hidden="1"/>
    <col min="4958" max="4963" width="14.8984375" style="1239" hidden="1"/>
    <col min="4964" max="4965" width="15.8984375" style="1239" hidden="1"/>
    <col min="4966" max="4971" width="16.09765625" style="1239" hidden="1"/>
    <col min="4972" max="4972" width="6.09765625" style="1239" hidden="1"/>
    <col min="4973" max="4973" width="3" style="1239" hidden="1"/>
    <col min="4974" max="5213" width="8.59765625" style="1239" hidden="1"/>
    <col min="5214" max="5219" width="14.8984375" style="1239" hidden="1"/>
    <col min="5220" max="5221" width="15.8984375" style="1239" hidden="1"/>
    <col min="5222" max="5227" width="16.09765625" style="1239" hidden="1"/>
    <col min="5228" max="5228" width="6.09765625" style="1239" hidden="1"/>
    <col min="5229" max="5229" width="3" style="1239" hidden="1"/>
    <col min="5230" max="5469" width="8.59765625" style="1239" hidden="1"/>
    <col min="5470" max="5475" width="14.8984375" style="1239" hidden="1"/>
    <col min="5476" max="5477" width="15.8984375" style="1239" hidden="1"/>
    <col min="5478" max="5483" width="16.09765625" style="1239" hidden="1"/>
    <col min="5484" max="5484" width="6.09765625" style="1239" hidden="1"/>
    <col min="5485" max="5485" width="3" style="1239" hidden="1"/>
    <col min="5486" max="5725" width="8.59765625" style="1239" hidden="1"/>
    <col min="5726" max="5731" width="14.8984375" style="1239" hidden="1"/>
    <col min="5732" max="5733" width="15.8984375" style="1239" hidden="1"/>
    <col min="5734" max="5739" width="16.09765625" style="1239" hidden="1"/>
    <col min="5740" max="5740" width="6.09765625" style="1239" hidden="1"/>
    <col min="5741" max="5741" width="3" style="1239" hidden="1"/>
    <col min="5742" max="5981" width="8.59765625" style="1239" hidden="1"/>
    <col min="5982" max="5987" width="14.8984375" style="1239" hidden="1"/>
    <col min="5988" max="5989" width="15.8984375" style="1239" hidden="1"/>
    <col min="5990" max="5995" width="16.09765625" style="1239" hidden="1"/>
    <col min="5996" max="5996" width="6.09765625" style="1239" hidden="1"/>
    <col min="5997" max="5997" width="3" style="1239" hidden="1"/>
    <col min="5998" max="6237" width="8.59765625" style="1239" hidden="1"/>
    <col min="6238" max="6243" width="14.8984375" style="1239" hidden="1"/>
    <col min="6244" max="6245" width="15.8984375" style="1239" hidden="1"/>
    <col min="6246" max="6251" width="16.09765625" style="1239" hidden="1"/>
    <col min="6252" max="6252" width="6.09765625" style="1239" hidden="1"/>
    <col min="6253" max="6253" width="3" style="1239" hidden="1"/>
    <col min="6254" max="6493" width="8.59765625" style="1239" hidden="1"/>
    <col min="6494" max="6499" width="14.8984375" style="1239" hidden="1"/>
    <col min="6500" max="6501" width="15.8984375" style="1239" hidden="1"/>
    <col min="6502" max="6507" width="16.09765625" style="1239" hidden="1"/>
    <col min="6508" max="6508" width="6.09765625" style="1239" hidden="1"/>
    <col min="6509" max="6509" width="3" style="1239" hidden="1"/>
    <col min="6510" max="6749" width="8.59765625" style="1239" hidden="1"/>
    <col min="6750" max="6755" width="14.8984375" style="1239" hidden="1"/>
    <col min="6756" max="6757" width="15.8984375" style="1239" hidden="1"/>
    <col min="6758" max="6763" width="16.09765625" style="1239" hidden="1"/>
    <col min="6764" max="6764" width="6.09765625" style="1239" hidden="1"/>
    <col min="6765" max="6765" width="3" style="1239" hidden="1"/>
    <col min="6766" max="7005" width="8.59765625" style="1239" hidden="1"/>
    <col min="7006" max="7011" width="14.8984375" style="1239" hidden="1"/>
    <col min="7012" max="7013" width="15.8984375" style="1239" hidden="1"/>
    <col min="7014" max="7019" width="16.09765625" style="1239" hidden="1"/>
    <col min="7020" max="7020" width="6.09765625" style="1239" hidden="1"/>
    <col min="7021" max="7021" width="3" style="1239" hidden="1"/>
    <col min="7022" max="7261" width="8.59765625" style="1239" hidden="1"/>
    <col min="7262" max="7267" width="14.8984375" style="1239" hidden="1"/>
    <col min="7268" max="7269" width="15.8984375" style="1239" hidden="1"/>
    <col min="7270" max="7275" width="16.09765625" style="1239" hidden="1"/>
    <col min="7276" max="7276" width="6.09765625" style="1239" hidden="1"/>
    <col min="7277" max="7277" width="3" style="1239" hidden="1"/>
    <col min="7278" max="7517" width="8.59765625" style="1239" hidden="1"/>
    <col min="7518" max="7523" width="14.8984375" style="1239" hidden="1"/>
    <col min="7524" max="7525" width="15.8984375" style="1239" hidden="1"/>
    <col min="7526" max="7531" width="16.09765625" style="1239" hidden="1"/>
    <col min="7532" max="7532" width="6.09765625" style="1239" hidden="1"/>
    <col min="7533" max="7533" width="3" style="1239" hidden="1"/>
    <col min="7534" max="7773" width="8.59765625" style="1239" hidden="1"/>
    <col min="7774" max="7779" width="14.8984375" style="1239" hidden="1"/>
    <col min="7780" max="7781" width="15.8984375" style="1239" hidden="1"/>
    <col min="7782" max="7787" width="16.09765625" style="1239" hidden="1"/>
    <col min="7788" max="7788" width="6.09765625" style="1239" hidden="1"/>
    <col min="7789" max="7789" width="3" style="1239" hidden="1"/>
    <col min="7790" max="8029" width="8.59765625" style="1239" hidden="1"/>
    <col min="8030" max="8035" width="14.8984375" style="1239" hidden="1"/>
    <col min="8036" max="8037" width="15.8984375" style="1239" hidden="1"/>
    <col min="8038" max="8043" width="16.09765625" style="1239" hidden="1"/>
    <col min="8044" max="8044" width="6.09765625" style="1239" hidden="1"/>
    <col min="8045" max="8045" width="3" style="1239" hidden="1"/>
    <col min="8046" max="8285" width="8.59765625" style="1239" hidden="1"/>
    <col min="8286" max="8291" width="14.8984375" style="1239" hidden="1"/>
    <col min="8292" max="8293" width="15.8984375" style="1239" hidden="1"/>
    <col min="8294" max="8299" width="16.09765625" style="1239" hidden="1"/>
    <col min="8300" max="8300" width="6.09765625" style="1239" hidden="1"/>
    <col min="8301" max="8301" width="3" style="1239" hidden="1"/>
    <col min="8302" max="8541" width="8.59765625" style="1239" hidden="1"/>
    <col min="8542" max="8547" width="14.8984375" style="1239" hidden="1"/>
    <col min="8548" max="8549" width="15.8984375" style="1239" hidden="1"/>
    <col min="8550" max="8555" width="16.09765625" style="1239" hidden="1"/>
    <col min="8556" max="8556" width="6.09765625" style="1239" hidden="1"/>
    <col min="8557" max="8557" width="3" style="1239" hidden="1"/>
    <col min="8558" max="8797" width="8.59765625" style="1239" hidden="1"/>
    <col min="8798" max="8803" width="14.8984375" style="1239" hidden="1"/>
    <col min="8804" max="8805" width="15.8984375" style="1239" hidden="1"/>
    <col min="8806" max="8811" width="16.09765625" style="1239" hidden="1"/>
    <col min="8812" max="8812" width="6.09765625" style="1239" hidden="1"/>
    <col min="8813" max="8813" width="3" style="1239" hidden="1"/>
    <col min="8814" max="9053" width="8.59765625" style="1239" hidden="1"/>
    <col min="9054" max="9059" width="14.8984375" style="1239" hidden="1"/>
    <col min="9060" max="9061" width="15.8984375" style="1239" hidden="1"/>
    <col min="9062" max="9067" width="16.09765625" style="1239" hidden="1"/>
    <col min="9068" max="9068" width="6.09765625" style="1239" hidden="1"/>
    <col min="9069" max="9069" width="3" style="1239" hidden="1"/>
    <col min="9070" max="9309" width="8.59765625" style="1239" hidden="1"/>
    <col min="9310" max="9315" width="14.8984375" style="1239" hidden="1"/>
    <col min="9316" max="9317" width="15.8984375" style="1239" hidden="1"/>
    <col min="9318" max="9323" width="16.09765625" style="1239" hidden="1"/>
    <col min="9324" max="9324" width="6.09765625" style="1239" hidden="1"/>
    <col min="9325" max="9325" width="3" style="1239" hidden="1"/>
    <col min="9326" max="9565" width="8.59765625" style="1239" hidden="1"/>
    <col min="9566" max="9571" width="14.8984375" style="1239" hidden="1"/>
    <col min="9572" max="9573" width="15.8984375" style="1239" hidden="1"/>
    <col min="9574" max="9579" width="16.09765625" style="1239" hidden="1"/>
    <col min="9580" max="9580" width="6.09765625" style="1239" hidden="1"/>
    <col min="9581" max="9581" width="3" style="1239" hidden="1"/>
    <col min="9582" max="9821" width="8.59765625" style="1239" hidden="1"/>
    <col min="9822" max="9827" width="14.8984375" style="1239" hidden="1"/>
    <col min="9828" max="9829" width="15.8984375" style="1239" hidden="1"/>
    <col min="9830" max="9835" width="16.09765625" style="1239" hidden="1"/>
    <col min="9836" max="9836" width="6.09765625" style="1239" hidden="1"/>
    <col min="9837" max="9837" width="3" style="1239" hidden="1"/>
    <col min="9838" max="10077" width="8.59765625" style="1239" hidden="1"/>
    <col min="10078" max="10083" width="14.8984375" style="1239" hidden="1"/>
    <col min="10084" max="10085" width="15.8984375" style="1239" hidden="1"/>
    <col min="10086" max="10091" width="16.09765625" style="1239" hidden="1"/>
    <col min="10092" max="10092" width="6.09765625" style="1239" hidden="1"/>
    <col min="10093" max="10093" width="3" style="1239" hidden="1"/>
    <col min="10094" max="10333" width="8.59765625" style="1239" hidden="1"/>
    <col min="10334" max="10339" width="14.8984375" style="1239" hidden="1"/>
    <col min="10340" max="10341" width="15.8984375" style="1239" hidden="1"/>
    <col min="10342" max="10347" width="16.09765625" style="1239" hidden="1"/>
    <col min="10348" max="10348" width="6.09765625" style="1239" hidden="1"/>
    <col min="10349" max="10349" width="3" style="1239" hidden="1"/>
    <col min="10350" max="10589" width="8.59765625" style="1239" hidden="1"/>
    <col min="10590" max="10595" width="14.8984375" style="1239" hidden="1"/>
    <col min="10596" max="10597" width="15.8984375" style="1239" hidden="1"/>
    <col min="10598" max="10603" width="16.09765625" style="1239" hidden="1"/>
    <col min="10604" max="10604" width="6.09765625" style="1239" hidden="1"/>
    <col min="10605" max="10605" width="3" style="1239" hidden="1"/>
    <col min="10606" max="10845" width="8.59765625" style="1239" hidden="1"/>
    <col min="10846" max="10851" width="14.8984375" style="1239" hidden="1"/>
    <col min="10852" max="10853" width="15.8984375" style="1239" hidden="1"/>
    <col min="10854" max="10859" width="16.09765625" style="1239" hidden="1"/>
    <col min="10860" max="10860" width="6.09765625" style="1239" hidden="1"/>
    <col min="10861" max="10861" width="3" style="1239" hidden="1"/>
    <col min="10862" max="11101" width="8.59765625" style="1239" hidden="1"/>
    <col min="11102" max="11107" width="14.8984375" style="1239" hidden="1"/>
    <col min="11108" max="11109" width="15.8984375" style="1239" hidden="1"/>
    <col min="11110" max="11115" width="16.09765625" style="1239" hidden="1"/>
    <col min="11116" max="11116" width="6.09765625" style="1239" hidden="1"/>
    <col min="11117" max="11117" width="3" style="1239" hidden="1"/>
    <col min="11118" max="11357" width="8.59765625" style="1239" hidden="1"/>
    <col min="11358" max="11363" width="14.8984375" style="1239" hidden="1"/>
    <col min="11364" max="11365" width="15.8984375" style="1239" hidden="1"/>
    <col min="11366" max="11371" width="16.09765625" style="1239" hidden="1"/>
    <col min="11372" max="11372" width="6.09765625" style="1239" hidden="1"/>
    <col min="11373" max="11373" width="3" style="1239" hidden="1"/>
    <col min="11374" max="11613" width="8.59765625" style="1239" hidden="1"/>
    <col min="11614" max="11619" width="14.8984375" style="1239" hidden="1"/>
    <col min="11620" max="11621" width="15.8984375" style="1239" hidden="1"/>
    <col min="11622" max="11627" width="16.09765625" style="1239" hidden="1"/>
    <col min="11628" max="11628" width="6.09765625" style="1239" hidden="1"/>
    <col min="11629" max="11629" width="3" style="1239" hidden="1"/>
    <col min="11630" max="11869" width="8.59765625" style="1239" hidden="1"/>
    <col min="11870" max="11875" width="14.8984375" style="1239" hidden="1"/>
    <col min="11876" max="11877" width="15.8984375" style="1239" hidden="1"/>
    <col min="11878" max="11883" width="16.09765625" style="1239" hidden="1"/>
    <col min="11884" max="11884" width="6.09765625" style="1239" hidden="1"/>
    <col min="11885" max="11885" width="3" style="1239" hidden="1"/>
    <col min="11886" max="12125" width="8.59765625" style="1239" hidden="1"/>
    <col min="12126" max="12131" width="14.8984375" style="1239" hidden="1"/>
    <col min="12132" max="12133" width="15.8984375" style="1239" hidden="1"/>
    <col min="12134" max="12139" width="16.09765625" style="1239" hidden="1"/>
    <col min="12140" max="12140" width="6.09765625" style="1239" hidden="1"/>
    <col min="12141" max="12141" width="3" style="1239" hidden="1"/>
    <col min="12142" max="12381" width="8.59765625" style="1239" hidden="1"/>
    <col min="12382" max="12387" width="14.8984375" style="1239" hidden="1"/>
    <col min="12388" max="12389" width="15.8984375" style="1239" hidden="1"/>
    <col min="12390" max="12395" width="16.09765625" style="1239" hidden="1"/>
    <col min="12396" max="12396" width="6.09765625" style="1239" hidden="1"/>
    <col min="12397" max="12397" width="3" style="1239" hidden="1"/>
    <col min="12398" max="12637" width="8.59765625" style="1239" hidden="1"/>
    <col min="12638" max="12643" width="14.8984375" style="1239" hidden="1"/>
    <col min="12644" max="12645" width="15.8984375" style="1239" hidden="1"/>
    <col min="12646" max="12651" width="16.09765625" style="1239" hidden="1"/>
    <col min="12652" max="12652" width="6.09765625" style="1239" hidden="1"/>
    <col min="12653" max="12653" width="3" style="1239" hidden="1"/>
    <col min="12654" max="12893" width="8.59765625" style="1239" hidden="1"/>
    <col min="12894" max="12899" width="14.8984375" style="1239" hidden="1"/>
    <col min="12900" max="12901" width="15.8984375" style="1239" hidden="1"/>
    <col min="12902" max="12907" width="16.09765625" style="1239" hidden="1"/>
    <col min="12908" max="12908" width="6.09765625" style="1239" hidden="1"/>
    <col min="12909" max="12909" width="3" style="1239" hidden="1"/>
    <col min="12910" max="13149" width="8.59765625" style="1239" hidden="1"/>
    <col min="13150" max="13155" width="14.8984375" style="1239" hidden="1"/>
    <col min="13156" max="13157" width="15.8984375" style="1239" hidden="1"/>
    <col min="13158" max="13163" width="16.09765625" style="1239" hidden="1"/>
    <col min="13164" max="13164" width="6.09765625" style="1239" hidden="1"/>
    <col min="13165" max="13165" width="3" style="1239" hidden="1"/>
    <col min="13166" max="13405" width="8.59765625" style="1239" hidden="1"/>
    <col min="13406" max="13411" width="14.8984375" style="1239" hidden="1"/>
    <col min="13412" max="13413" width="15.8984375" style="1239" hidden="1"/>
    <col min="13414" max="13419" width="16.09765625" style="1239" hidden="1"/>
    <col min="13420" max="13420" width="6.09765625" style="1239" hidden="1"/>
    <col min="13421" max="13421" width="3" style="1239" hidden="1"/>
    <col min="13422" max="13661" width="8.59765625" style="1239" hidden="1"/>
    <col min="13662" max="13667" width="14.8984375" style="1239" hidden="1"/>
    <col min="13668" max="13669" width="15.8984375" style="1239" hidden="1"/>
    <col min="13670" max="13675" width="16.09765625" style="1239" hidden="1"/>
    <col min="13676" max="13676" width="6.09765625" style="1239" hidden="1"/>
    <col min="13677" max="13677" width="3" style="1239" hidden="1"/>
    <col min="13678" max="13917" width="8.59765625" style="1239" hidden="1"/>
    <col min="13918" max="13923" width="14.8984375" style="1239" hidden="1"/>
    <col min="13924" max="13925" width="15.8984375" style="1239" hidden="1"/>
    <col min="13926" max="13931" width="16.09765625" style="1239" hidden="1"/>
    <col min="13932" max="13932" width="6.09765625" style="1239" hidden="1"/>
    <col min="13933" max="13933" width="3" style="1239" hidden="1"/>
    <col min="13934" max="14173" width="8.59765625" style="1239" hidden="1"/>
    <col min="14174" max="14179" width="14.8984375" style="1239" hidden="1"/>
    <col min="14180" max="14181" width="15.8984375" style="1239" hidden="1"/>
    <col min="14182" max="14187" width="16.09765625" style="1239" hidden="1"/>
    <col min="14188" max="14188" width="6.09765625" style="1239" hidden="1"/>
    <col min="14189" max="14189" width="3" style="1239" hidden="1"/>
    <col min="14190" max="14429" width="8.59765625" style="1239" hidden="1"/>
    <col min="14430" max="14435" width="14.8984375" style="1239" hidden="1"/>
    <col min="14436" max="14437" width="15.8984375" style="1239" hidden="1"/>
    <col min="14438" max="14443" width="16.09765625" style="1239" hidden="1"/>
    <col min="14444" max="14444" width="6.09765625" style="1239" hidden="1"/>
    <col min="14445" max="14445" width="3" style="1239" hidden="1"/>
    <col min="14446" max="14685" width="8.59765625" style="1239" hidden="1"/>
    <col min="14686" max="14691" width="14.8984375" style="1239" hidden="1"/>
    <col min="14692" max="14693" width="15.8984375" style="1239" hidden="1"/>
    <col min="14694" max="14699" width="16.09765625" style="1239" hidden="1"/>
    <col min="14700" max="14700" width="6.09765625" style="1239" hidden="1"/>
    <col min="14701" max="14701" width="3" style="1239" hidden="1"/>
    <col min="14702" max="14941" width="8.59765625" style="1239" hidden="1"/>
    <col min="14942" max="14947" width="14.8984375" style="1239" hidden="1"/>
    <col min="14948" max="14949" width="15.8984375" style="1239" hidden="1"/>
    <col min="14950" max="14955" width="16.09765625" style="1239" hidden="1"/>
    <col min="14956" max="14956" width="6.09765625" style="1239" hidden="1"/>
    <col min="14957" max="14957" width="3" style="1239" hidden="1"/>
    <col min="14958" max="15197" width="8.59765625" style="1239" hidden="1"/>
    <col min="15198" max="15203" width="14.8984375" style="1239" hidden="1"/>
    <col min="15204" max="15205" width="15.8984375" style="1239" hidden="1"/>
    <col min="15206" max="15211" width="16.09765625" style="1239" hidden="1"/>
    <col min="15212" max="15212" width="6.09765625" style="1239" hidden="1"/>
    <col min="15213" max="15213" width="3" style="1239" hidden="1"/>
    <col min="15214" max="15453" width="8.59765625" style="1239" hidden="1"/>
    <col min="15454" max="15459" width="14.8984375" style="1239" hidden="1"/>
    <col min="15460" max="15461" width="15.8984375" style="1239" hidden="1"/>
    <col min="15462" max="15467" width="16.09765625" style="1239" hidden="1"/>
    <col min="15468" max="15468" width="6.09765625" style="1239" hidden="1"/>
    <col min="15469" max="15469" width="3" style="1239" hidden="1"/>
    <col min="15470" max="15709" width="8.59765625" style="1239" hidden="1"/>
    <col min="15710" max="15715" width="14.8984375" style="1239" hidden="1"/>
    <col min="15716" max="15717" width="15.8984375" style="1239" hidden="1"/>
    <col min="15718" max="15723" width="16.09765625" style="1239" hidden="1"/>
    <col min="15724" max="15724" width="6.09765625" style="1239" hidden="1"/>
    <col min="15725" max="15725" width="3" style="1239" hidden="1"/>
    <col min="15726" max="15965" width="8.59765625" style="1239" hidden="1"/>
    <col min="15966" max="15971" width="14.8984375" style="1239" hidden="1"/>
    <col min="15972" max="15973" width="15.8984375" style="1239" hidden="1"/>
    <col min="15974" max="15979" width="16.09765625" style="1239" hidden="1"/>
    <col min="15980" max="15980" width="6.09765625" style="1239" hidden="1"/>
    <col min="15981" max="15981" width="3" style="1239" hidden="1"/>
    <col min="15982" max="16221" width="8.59765625" style="1239" hidden="1"/>
    <col min="16222" max="16227" width="14.8984375" style="1239" hidden="1"/>
    <col min="16228" max="16229" width="15.8984375" style="1239" hidden="1"/>
    <col min="16230" max="16235" width="16.09765625" style="1239" hidden="1"/>
    <col min="16236" max="16236" width="6.09765625" style="1239" hidden="1"/>
    <col min="16237" max="16237" width="3" style="1239" hidden="1"/>
    <col min="16238" max="16384" width="8.59765625" style="1239" hidden="1"/>
  </cols>
  <sheetData>
    <row r="1" spans="1:143" ht="42.75" customHeight="1" x14ac:dyDescent="0.2">
      <c r="A1" s="1237"/>
      <c r="B1" s="1238"/>
      <c r="DD1" s="1239"/>
      <c r="DE1" s="1239"/>
    </row>
    <row r="2" spans="1:143" ht="25.5" customHeight="1" x14ac:dyDescent="0.2">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2">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 x14ac:dyDescent="0.2">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 x14ac:dyDescent="0.2">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 x14ac:dyDescent="0.2">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 x14ac:dyDescent="0.2">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 x14ac:dyDescent="0.2">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 x14ac:dyDescent="0.2">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 x14ac:dyDescent="0.2">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ht="13" x14ac:dyDescent="0.2">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x14ac:dyDescent="0.2">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ht="13" x14ac:dyDescent="0.2">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x14ac:dyDescent="0.2">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x14ac:dyDescent="0.2">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x14ac:dyDescent="0.2">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x14ac:dyDescent="0.2">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x14ac:dyDescent="0.2">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 x14ac:dyDescent="0.2">
      <c r="DD19" s="1239"/>
      <c r="DE19" s="1239"/>
    </row>
    <row r="20" spans="1:351" ht="13" x14ac:dyDescent="0.2">
      <c r="DD20" s="1239"/>
      <c r="DE20" s="1239"/>
    </row>
    <row r="21" spans="1:351" ht="16.5" x14ac:dyDescent="0.2">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5" x14ac:dyDescent="0.2">
      <c r="B22" s="1246"/>
      <c r="MM22" s="1245"/>
    </row>
    <row r="23" spans="1:351" ht="13" x14ac:dyDescent="0.2">
      <c r="B23" s="1246"/>
    </row>
    <row r="24" spans="1:351" ht="13" x14ac:dyDescent="0.2">
      <c r="B24" s="1246"/>
    </row>
    <row r="25" spans="1:351" ht="13" x14ac:dyDescent="0.2">
      <c r="B25" s="1246"/>
    </row>
    <row r="26" spans="1:351" ht="13" x14ac:dyDescent="0.2">
      <c r="B26" s="1246"/>
    </row>
    <row r="27" spans="1:351" ht="13" x14ac:dyDescent="0.2">
      <c r="B27" s="1246"/>
    </row>
    <row r="28" spans="1:351" ht="13" x14ac:dyDescent="0.2">
      <c r="B28" s="1246"/>
    </row>
    <row r="29" spans="1:351" ht="13" x14ac:dyDescent="0.2">
      <c r="B29" s="1246"/>
    </row>
    <row r="30" spans="1:351" ht="13" x14ac:dyDescent="0.2">
      <c r="B30" s="1246"/>
    </row>
    <row r="31" spans="1:351" ht="13" x14ac:dyDescent="0.2">
      <c r="B31" s="1246"/>
    </row>
    <row r="32" spans="1:351" ht="13" x14ac:dyDescent="0.2">
      <c r="B32" s="1246"/>
    </row>
    <row r="33" spans="2:109" ht="13" x14ac:dyDescent="0.2">
      <c r="B33" s="1246"/>
    </row>
    <row r="34" spans="2:109" ht="13" x14ac:dyDescent="0.2">
      <c r="B34" s="1246"/>
    </row>
    <row r="35" spans="2:109" ht="13" x14ac:dyDescent="0.2">
      <c r="B35" s="1246"/>
    </row>
    <row r="36" spans="2:109" ht="13" x14ac:dyDescent="0.2">
      <c r="B36" s="1246"/>
    </row>
    <row r="37" spans="2:109" ht="13" x14ac:dyDescent="0.2">
      <c r="B37" s="1246"/>
    </row>
    <row r="38" spans="2:109" ht="13" x14ac:dyDescent="0.2">
      <c r="B38" s="1246"/>
    </row>
    <row r="39" spans="2:109" ht="13" x14ac:dyDescent="0.2">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 x14ac:dyDescent="0.2">
      <c r="B40" s="1251"/>
      <c r="DD40" s="1251"/>
      <c r="DE40" s="1239"/>
    </row>
    <row r="41" spans="2:109" ht="16.5" x14ac:dyDescent="0.2">
      <c r="B41" s="1252" t="s">
        <v>587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 x14ac:dyDescent="0.2">
      <c r="B42" s="1246"/>
      <c r="G42" s="1253"/>
      <c r="I42" s="1254"/>
      <c r="J42" s="1254"/>
      <c r="K42" s="1254"/>
      <c r="AM42" s="1253"/>
      <c r="AN42" s="1253" t="s">
        <v>588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2">
      <c r="B43" s="1246"/>
      <c r="AN43" s="1255" t="s">
        <v>589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x14ac:dyDescent="0.2">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x14ac:dyDescent="0.2">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x14ac:dyDescent="0.2">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x14ac:dyDescent="0.2">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x14ac:dyDescent="0.2">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 x14ac:dyDescent="0.2">
      <c r="B49" s="1246"/>
      <c r="AN49" s="1239" t="s">
        <v>590</v>
      </c>
    </row>
    <row r="50" spans="1:109" ht="13" x14ac:dyDescent="0.2">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544</v>
      </c>
      <c r="BQ50" s="1271"/>
      <c r="BR50" s="1271"/>
      <c r="BS50" s="1271"/>
      <c r="BT50" s="1271"/>
      <c r="BU50" s="1271"/>
      <c r="BV50" s="1271"/>
      <c r="BW50" s="1271"/>
      <c r="BX50" s="1271" t="s">
        <v>545</v>
      </c>
      <c r="BY50" s="1271"/>
      <c r="BZ50" s="1271"/>
      <c r="CA50" s="1271"/>
      <c r="CB50" s="1271"/>
      <c r="CC50" s="1271"/>
      <c r="CD50" s="1271"/>
      <c r="CE50" s="1271"/>
      <c r="CF50" s="1271" t="s">
        <v>546</v>
      </c>
      <c r="CG50" s="1271"/>
      <c r="CH50" s="1271"/>
      <c r="CI50" s="1271"/>
      <c r="CJ50" s="1271"/>
      <c r="CK50" s="1271"/>
      <c r="CL50" s="1271"/>
      <c r="CM50" s="1271"/>
      <c r="CN50" s="1271" t="s">
        <v>547</v>
      </c>
      <c r="CO50" s="1271"/>
      <c r="CP50" s="1271"/>
      <c r="CQ50" s="1271"/>
      <c r="CR50" s="1271"/>
      <c r="CS50" s="1271"/>
      <c r="CT50" s="1271"/>
      <c r="CU50" s="1271"/>
      <c r="CV50" s="1271" t="s">
        <v>548</v>
      </c>
      <c r="CW50" s="1271"/>
      <c r="CX50" s="1271"/>
      <c r="CY50" s="1271"/>
      <c r="CZ50" s="1271"/>
      <c r="DA50" s="1271"/>
      <c r="DB50" s="1271"/>
      <c r="DC50" s="1271"/>
    </row>
    <row r="51" spans="1:109" ht="13.5" customHeight="1" x14ac:dyDescent="0.2">
      <c r="B51" s="1246"/>
      <c r="G51" s="1272"/>
      <c r="H51" s="1272"/>
      <c r="I51" s="1273"/>
      <c r="J51" s="1273"/>
      <c r="K51" s="1274"/>
      <c r="L51" s="1274"/>
      <c r="M51" s="1274"/>
      <c r="N51" s="1274"/>
      <c r="AM51" s="1264"/>
      <c r="AN51" s="1275" t="s">
        <v>591</v>
      </c>
      <c r="AO51" s="1275"/>
      <c r="AP51" s="1275"/>
      <c r="AQ51" s="1275"/>
      <c r="AR51" s="1275"/>
      <c r="AS51" s="1275"/>
      <c r="AT51" s="1275"/>
      <c r="AU51" s="1275"/>
      <c r="AV51" s="1275"/>
      <c r="AW51" s="1275"/>
      <c r="AX51" s="1275"/>
      <c r="AY51" s="1275"/>
      <c r="AZ51" s="1275"/>
      <c r="BA51" s="1275"/>
      <c r="BB51" s="1275" t="s">
        <v>593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ht="13" x14ac:dyDescent="0.2">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x14ac:dyDescent="0.2">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63.4</v>
      </c>
      <c r="CG53" s="1277"/>
      <c r="CH53" s="1277"/>
      <c r="CI53" s="1277"/>
      <c r="CJ53" s="1277"/>
      <c r="CK53" s="1277"/>
      <c r="CL53" s="1277"/>
      <c r="CM53" s="1277"/>
      <c r="CN53" s="1277">
        <v>62.1</v>
      </c>
      <c r="CO53" s="1277"/>
      <c r="CP53" s="1277"/>
      <c r="CQ53" s="1277"/>
      <c r="CR53" s="1277"/>
      <c r="CS53" s="1277"/>
      <c r="CT53" s="1277"/>
      <c r="CU53" s="1277"/>
      <c r="CV53" s="1276"/>
      <c r="CW53" s="1277"/>
      <c r="CX53" s="1277"/>
      <c r="CY53" s="1277"/>
      <c r="CZ53" s="1277"/>
      <c r="DA53" s="1277"/>
      <c r="DB53" s="1277"/>
      <c r="DC53" s="1277"/>
    </row>
    <row r="54" spans="1:109" ht="13" x14ac:dyDescent="0.2">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x14ac:dyDescent="0.2">
      <c r="A55" s="1254"/>
      <c r="B55" s="1246"/>
      <c r="G55" s="1265"/>
      <c r="H55" s="1265"/>
      <c r="I55" s="1265"/>
      <c r="J55" s="1265"/>
      <c r="K55" s="1274"/>
      <c r="L55" s="1274"/>
      <c r="M55" s="1274"/>
      <c r="N55" s="1274"/>
      <c r="AN55" s="1271" t="s">
        <v>595</v>
      </c>
      <c r="AO55" s="1271"/>
      <c r="AP55" s="1271"/>
      <c r="AQ55" s="1271"/>
      <c r="AR55" s="1271"/>
      <c r="AS55" s="1271"/>
      <c r="AT55" s="1271"/>
      <c r="AU55" s="1271"/>
      <c r="AV55" s="1271"/>
      <c r="AW55" s="1271"/>
      <c r="AX55" s="1271"/>
      <c r="AY55" s="1271"/>
      <c r="AZ55" s="1271"/>
      <c r="BA55" s="1271"/>
      <c r="BB55" s="1275" t="s">
        <v>593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35.700000000000003</v>
      </c>
      <c r="CG55" s="1277"/>
      <c r="CH55" s="1277"/>
      <c r="CI55" s="1277"/>
      <c r="CJ55" s="1277"/>
      <c r="CK55" s="1277"/>
      <c r="CL55" s="1277"/>
      <c r="CM55" s="1277"/>
      <c r="CN55" s="1277">
        <v>33.9</v>
      </c>
      <c r="CO55" s="1277"/>
      <c r="CP55" s="1277"/>
      <c r="CQ55" s="1277"/>
      <c r="CR55" s="1277"/>
      <c r="CS55" s="1277"/>
      <c r="CT55" s="1277"/>
      <c r="CU55" s="1277"/>
      <c r="CV55" s="1276"/>
      <c r="CW55" s="1277"/>
      <c r="CX55" s="1277"/>
      <c r="CY55" s="1277"/>
      <c r="CZ55" s="1277"/>
      <c r="DA55" s="1277"/>
      <c r="DB55" s="1277"/>
      <c r="DC55" s="1277"/>
    </row>
    <row r="56" spans="1:109" ht="13" x14ac:dyDescent="0.2">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 x14ac:dyDescent="0.2">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57</v>
      </c>
      <c r="CG57" s="1277"/>
      <c r="CH57" s="1277"/>
      <c r="CI57" s="1277"/>
      <c r="CJ57" s="1277"/>
      <c r="CK57" s="1277"/>
      <c r="CL57" s="1277"/>
      <c r="CM57" s="1277"/>
      <c r="CN57" s="1277">
        <v>55.4</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ht="13" x14ac:dyDescent="0.2">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 x14ac:dyDescent="0.2">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 x14ac:dyDescent="0.2">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 x14ac:dyDescent="0.2">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 x14ac:dyDescent="0.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5" x14ac:dyDescent="0.2">
      <c r="B63" s="1286" t="s">
        <v>597</v>
      </c>
    </row>
    <row r="64" spans="1:109" ht="13" x14ac:dyDescent="0.2">
      <c r="B64" s="1246"/>
      <c r="G64" s="1253"/>
      <c r="I64" s="1287"/>
      <c r="J64" s="1287"/>
      <c r="K64" s="1287"/>
      <c r="L64" s="1287"/>
      <c r="M64" s="1287"/>
      <c r="N64" s="1288"/>
      <c r="AM64" s="1253"/>
      <c r="AN64" s="1253" t="s">
        <v>588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 x14ac:dyDescent="0.2">
      <c r="B65" s="1246"/>
      <c r="AN65" s="1255" t="s">
        <v>598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x14ac:dyDescent="0.2">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x14ac:dyDescent="0.2">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x14ac:dyDescent="0.2">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x14ac:dyDescent="0.2">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x14ac:dyDescent="0.2">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 x14ac:dyDescent="0.2">
      <c r="B71" s="1246"/>
      <c r="G71" s="1292"/>
      <c r="I71" s="1293"/>
      <c r="J71" s="1290"/>
      <c r="K71" s="1290"/>
      <c r="L71" s="1291"/>
      <c r="M71" s="1290"/>
      <c r="N71" s="1291"/>
      <c r="AM71" s="1292"/>
      <c r="AN71" s="1239" t="s">
        <v>590</v>
      </c>
    </row>
    <row r="72" spans="2:107" ht="13" x14ac:dyDescent="0.2">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544</v>
      </c>
      <c r="BQ72" s="1271"/>
      <c r="BR72" s="1271"/>
      <c r="BS72" s="1271"/>
      <c r="BT72" s="1271"/>
      <c r="BU72" s="1271"/>
      <c r="BV72" s="1271"/>
      <c r="BW72" s="1271"/>
      <c r="BX72" s="1271" t="s">
        <v>545</v>
      </c>
      <c r="BY72" s="1271"/>
      <c r="BZ72" s="1271"/>
      <c r="CA72" s="1271"/>
      <c r="CB72" s="1271"/>
      <c r="CC72" s="1271"/>
      <c r="CD72" s="1271"/>
      <c r="CE72" s="1271"/>
      <c r="CF72" s="1271" t="s">
        <v>546</v>
      </c>
      <c r="CG72" s="1271"/>
      <c r="CH72" s="1271"/>
      <c r="CI72" s="1271"/>
      <c r="CJ72" s="1271"/>
      <c r="CK72" s="1271"/>
      <c r="CL72" s="1271"/>
      <c r="CM72" s="1271"/>
      <c r="CN72" s="1271" t="s">
        <v>547</v>
      </c>
      <c r="CO72" s="1271"/>
      <c r="CP72" s="1271"/>
      <c r="CQ72" s="1271"/>
      <c r="CR72" s="1271"/>
      <c r="CS72" s="1271"/>
      <c r="CT72" s="1271"/>
      <c r="CU72" s="1271"/>
      <c r="CV72" s="1271" t="s">
        <v>548</v>
      </c>
      <c r="CW72" s="1271"/>
      <c r="CX72" s="1271"/>
      <c r="CY72" s="1271"/>
      <c r="CZ72" s="1271"/>
      <c r="DA72" s="1271"/>
      <c r="DB72" s="1271"/>
      <c r="DC72" s="1271"/>
    </row>
    <row r="73" spans="2:107" ht="13" x14ac:dyDescent="0.2">
      <c r="B73" s="1246"/>
      <c r="G73" s="1272"/>
      <c r="H73" s="1272"/>
      <c r="I73" s="1272"/>
      <c r="J73" s="1272"/>
      <c r="K73" s="1294"/>
      <c r="L73" s="1294"/>
      <c r="M73" s="1294"/>
      <c r="N73" s="1294"/>
      <c r="AM73" s="1264"/>
      <c r="AN73" s="1275" t="s">
        <v>591</v>
      </c>
      <c r="AO73" s="1275"/>
      <c r="AP73" s="1275"/>
      <c r="AQ73" s="1275"/>
      <c r="AR73" s="1275"/>
      <c r="AS73" s="1275"/>
      <c r="AT73" s="1275"/>
      <c r="AU73" s="1275"/>
      <c r="AV73" s="1275"/>
      <c r="AW73" s="1275"/>
      <c r="AX73" s="1275"/>
      <c r="AY73" s="1275"/>
      <c r="AZ73" s="1275"/>
      <c r="BA73" s="1275"/>
      <c r="BB73" s="1275" t="s">
        <v>593</v>
      </c>
      <c r="BC73" s="1275"/>
      <c r="BD73" s="1275"/>
      <c r="BE73" s="1275"/>
      <c r="BF73" s="1275"/>
      <c r="BG73" s="1275"/>
      <c r="BH73" s="1275"/>
      <c r="BI73" s="1275"/>
      <c r="BJ73" s="1275"/>
      <c r="BK73" s="1275"/>
      <c r="BL73" s="1275"/>
      <c r="BM73" s="1275"/>
      <c r="BN73" s="1275"/>
      <c r="BO73" s="1275"/>
      <c r="BP73" s="1277">
        <v>10.1</v>
      </c>
      <c r="BQ73" s="1277"/>
      <c r="BR73" s="1277"/>
      <c r="BS73" s="1277"/>
      <c r="BT73" s="1277"/>
      <c r="BU73" s="1277"/>
      <c r="BV73" s="1277"/>
      <c r="BW73" s="1277"/>
      <c r="BX73" s="1277">
        <v>3.5</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 x14ac:dyDescent="0.2">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x14ac:dyDescent="0.2">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599</v>
      </c>
      <c r="BC75" s="1275"/>
      <c r="BD75" s="1275"/>
      <c r="BE75" s="1275"/>
      <c r="BF75" s="1275"/>
      <c r="BG75" s="1275"/>
      <c r="BH75" s="1275"/>
      <c r="BI75" s="1275"/>
      <c r="BJ75" s="1275"/>
      <c r="BK75" s="1275"/>
      <c r="BL75" s="1275"/>
      <c r="BM75" s="1275"/>
      <c r="BN75" s="1275"/>
      <c r="BO75" s="1275"/>
      <c r="BP75" s="1277">
        <v>7.1</v>
      </c>
      <c r="BQ75" s="1277"/>
      <c r="BR75" s="1277"/>
      <c r="BS75" s="1277"/>
      <c r="BT75" s="1277"/>
      <c r="BU75" s="1277"/>
      <c r="BV75" s="1277"/>
      <c r="BW75" s="1277"/>
      <c r="BX75" s="1277">
        <v>5.9</v>
      </c>
      <c r="BY75" s="1277"/>
      <c r="BZ75" s="1277"/>
      <c r="CA75" s="1277"/>
      <c r="CB75" s="1277"/>
      <c r="CC75" s="1277"/>
      <c r="CD75" s="1277"/>
      <c r="CE75" s="1277"/>
      <c r="CF75" s="1277">
        <v>5.3</v>
      </c>
      <c r="CG75" s="1277"/>
      <c r="CH75" s="1277"/>
      <c r="CI75" s="1277"/>
      <c r="CJ75" s="1277"/>
      <c r="CK75" s="1277"/>
      <c r="CL75" s="1277"/>
      <c r="CM75" s="1277"/>
      <c r="CN75" s="1277">
        <v>5.0999999999999996</v>
      </c>
      <c r="CO75" s="1277"/>
      <c r="CP75" s="1277"/>
      <c r="CQ75" s="1277"/>
      <c r="CR75" s="1277"/>
      <c r="CS75" s="1277"/>
      <c r="CT75" s="1277"/>
      <c r="CU75" s="1277"/>
      <c r="CV75" s="1277">
        <v>5.2</v>
      </c>
      <c r="CW75" s="1277"/>
      <c r="CX75" s="1277"/>
      <c r="CY75" s="1277"/>
      <c r="CZ75" s="1277"/>
      <c r="DA75" s="1277"/>
      <c r="DB75" s="1277"/>
      <c r="DC75" s="1277"/>
    </row>
    <row r="76" spans="2:107" ht="13" x14ac:dyDescent="0.2">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x14ac:dyDescent="0.2">
      <c r="B77" s="1246"/>
      <c r="G77" s="1265"/>
      <c r="H77" s="1265"/>
      <c r="I77" s="1265"/>
      <c r="J77" s="1265"/>
      <c r="K77" s="1294"/>
      <c r="L77" s="1294"/>
      <c r="M77" s="1294"/>
      <c r="N77" s="1294"/>
      <c r="AN77" s="1271" t="s">
        <v>600</v>
      </c>
      <c r="AO77" s="1271"/>
      <c r="AP77" s="1271"/>
      <c r="AQ77" s="1271"/>
      <c r="AR77" s="1271"/>
      <c r="AS77" s="1271"/>
      <c r="AT77" s="1271"/>
      <c r="AU77" s="1271"/>
      <c r="AV77" s="1271"/>
      <c r="AW77" s="1271"/>
      <c r="AX77" s="1271"/>
      <c r="AY77" s="1271"/>
      <c r="AZ77" s="1271"/>
      <c r="BA77" s="1271"/>
      <c r="BB77" s="1275" t="s">
        <v>592</v>
      </c>
      <c r="BC77" s="1275"/>
      <c r="BD77" s="1275"/>
      <c r="BE77" s="1275"/>
      <c r="BF77" s="1275"/>
      <c r="BG77" s="1275"/>
      <c r="BH77" s="1275"/>
      <c r="BI77" s="1275"/>
      <c r="BJ77" s="1275"/>
      <c r="BK77" s="1275"/>
      <c r="BL77" s="1275"/>
      <c r="BM77" s="1275"/>
      <c r="BN77" s="1275"/>
      <c r="BO77" s="1275"/>
      <c r="BP77" s="1277">
        <v>41.3</v>
      </c>
      <c r="BQ77" s="1277"/>
      <c r="BR77" s="1277"/>
      <c r="BS77" s="1277"/>
      <c r="BT77" s="1277"/>
      <c r="BU77" s="1277"/>
      <c r="BV77" s="1277"/>
      <c r="BW77" s="1277"/>
      <c r="BX77" s="1277">
        <v>33</v>
      </c>
      <c r="BY77" s="1277"/>
      <c r="BZ77" s="1277"/>
      <c r="CA77" s="1277"/>
      <c r="CB77" s="1277"/>
      <c r="CC77" s="1277"/>
      <c r="CD77" s="1277"/>
      <c r="CE77" s="1277"/>
      <c r="CF77" s="1277">
        <v>35.700000000000003</v>
      </c>
      <c r="CG77" s="1277"/>
      <c r="CH77" s="1277"/>
      <c r="CI77" s="1277"/>
      <c r="CJ77" s="1277"/>
      <c r="CK77" s="1277"/>
      <c r="CL77" s="1277"/>
      <c r="CM77" s="1277"/>
      <c r="CN77" s="1277">
        <v>33.9</v>
      </c>
      <c r="CO77" s="1277"/>
      <c r="CP77" s="1277"/>
      <c r="CQ77" s="1277"/>
      <c r="CR77" s="1277"/>
      <c r="CS77" s="1277"/>
      <c r="CT77" s="1277"/>
      <c r="CU77" s="1277"/>
      <c r="CV77" s="1277">
        <v>32.299999999999997</v>
      </c>
      <c r="CW77" s="1277"/>
      <c r="CX77" s="1277"/>
      <c r="CY77" s="1277"/>
      <c r="CZ77" s="1277"/>
      <c r="DA77" s="1277"/>
      <c r="DB77" s="1277"/>
      <c r="DC77" s="1277"/>
    </row>
    <row r="78" spans="2:107" ht="13" x14ac:dyDescent="0.2">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x14ac:dyDescent="0.2">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599</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8.5</v>
      </c>
      <c r="BY79" s="1277"/>
      <c r="BZ79" s="1277"/>
      <c r="CA79" s="1277"/>
      <c r="CB79" s="1277"/>
      <c r="CC79" s="1277"/>
      <c r="CD79" s="1277"/>
      <c r="CE79" s="1277"/>
      <c r="CF79" s="1277">
        <v>8</v>
      </c>
      <c r="CG79" s="1277"/>
      <c r="CH79" s="1277"/>
      <c r="CI79" s="1277"/>
      <c r="CJ79" s="1277"/>
      <c r="CK79" s="1277"/>
      <c r="CL79" s="1277"/>
      <c r="CM79" s="1277"/>
      <c r="CN79" s="1277">
        <v>7.4</v>
      </c>
      <c r="CO79" s="1277"/>
      <c r="CP79" s="1277"/>
      <c r="CQ79" s="1277"/>
      <c r="CR79" s="1277"/>
      <c r="CS79" s="1277"/>
      <c r="CT79" s="1277"/>
      <c r="CU79" s="1277"/>
      <c r="CV79" s="1277">
        <v>7</v>
      </c>
      <c r="CW79" s="1277"/>
      <c r="CX79" s="1277"/>
      <c r="CY79" s="1277"/>
      <c r="CZ79" s="1277"/>
      <c r="DA79" s="1277"/>
      <c r="DB79" s="1277"/>
      <c r="DC79" s="1277"/>
    </row>
    <row r="80" spans="2:107" ht="13" x14ac:dyDescent="0.2">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x14ac:dyDescent="0.2">
      <c r="B81" s="1246"/>
    </row>
    <row r="82" spans="2:109" ht="16.5" x14ac:dyDescent="0.2">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 x14ac:dyDescent="0.2">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 x14ac:dyDescent="0.2">
      <c r="DD84" s="1239"/>
      <c r="DE84" s="1239"/>
    </row>
    <row r="85" spans="2:109" ht="13" x14ac:dyDescent="0.2">
      <c r="DD85" s="1239"/>
      <c r="DE85" s="1239"/>
    </row>
    <row r="86" spans="2:109" ht="13" hidden="1" x14ac:dyDescent="0.2">
      <c r="DD86" s="1239"/>
      <c r="DE86" s="1239"/>
    </row>
    <row r="87" spans="2:109" ht="13" hidden="1" x14ac:dyDescent="0.2">
      <c r="K87" s="1297"/>
      <c r="AQ87" s="1297"/>
      <c r="BC87" s="1297"/>
      <c r="BO87" s="1297"/>
      <c r="CA87" s="1297"/>
      <c r="CM87" s="1297"/>
      <c r="CY87" s="1297"/>
      <c r="DD87" s="1239"/>
      <c r="DE87" s="1239"/>
    </row>
    <row r="88" spans="2:109" ht="13" hidden="1" x14ac:dyDescent="0.2">
      <c r="DD88" s="1239"/>
      <c r="DE88" s="1239"/>
    </row>
    <row r="89" spans="2:109" ht="13" hidden="1" x14ac:dyDescent="0.2">
      <c r="DD89" s="1239"/>
      <c r="DE89" s="1239"/>
    </row>
    <row r="90" spans="2:109" ht="13" hidden="1" x14ac:dyDescent="0.2">
      <c r="DD90" s="1239"/>
      <c r="DE90" s="1239"/>
    </row>
    <row r="91" spans="2:109" ht="13" hidden="1" x14ac:dyDescent="0.2">
      <c r="DD91" s="1239"/>
      <c r="DE91" s="1239"/>
    </row>
    <row r="92" spans="2:109" ht="13.5" hidden="1" customHeight="1" x14ac:dyDescent="0.2">
      <c r="DD92" s="1239"/>
      <c r="DE92" s="1239"/>
    </row>
    <row r="93" spans="2:109" ht="13.5" hidden="1" customHeight="1" x14ac:dyDescent="0.2">
      <c r="DD93" s="1239"/>
      <c r="DE93" s="1239"/>
    </row>
    <row r="94" spans="2:109" ht="13.5" hidden="1" customHeight="1" x14ac:dyDescent="0.2">
      <c r="DD94" s="1239"/>
      <c r="DE94" s="1239"/>
    </row>
    <row r="95" spans="2:109" ht="13.5" hidden="1" customHeight="1" x14ac:dyDescent="0.2">
      <c r="DD95" s="1239"/>
      <c r="DE95" s="1239"/>
    </row>
    <row r="96" spans="2:109" ht="13.5" hidden="1" customHeight="1" x14ac:dyDescent="0.2">
      <c r="DD96" s="1239"/>
      <c r="DE96" s="1239"/>
    </row>
    <row r="97" spans="108:109" ht="13.5" hidden="1" customHeight="1" x14ac:dyDescent="0.2">
      <c r="DD97" s="1239"/>
      <c r="DE97" s="1239"/>
    </row>
    <row r="98" spans="108:109" ht="13.5" hidden="1" customHeight="1" x14ac:dyDescent="0.2">
      <c r="DD98" s="1239"/>
      <c r="DE98" s="1239"/>
    </row>
    <row r="99" spans="108:109" ht="13.5" hidden="1" customHeight="1" x14ac:dyDescent="0.2">
      <c r="DD99" s="1239"/>
      <c r="DE99" s="1239"/>
    </row>
    <row r="100" spans="108:109" ht="13.5" hidden="1" customHeight="1" x14ac:dyDescent="0.2">
      <c r="DD100" s="1239"/>
      <c r="DE100" s="1239"/>
    </row>
    <row r="101" spans="108:109" ht="13.5" hidden="1" customHeight="1" x14ac:dyDescent="0.2">
      <c r="DD101" s="1239"/>
      <c r="DE101" s="1239"/>
    </row>
    <row r="102" spans="108:109" ht="13.5" hidden="1" customHeight="1" x14ac:dyDescent="0.2">
      <c r="DD102" s="1239"/>
      <c r="DE102" s="1239"/>
    </row>
    <row r="103" spans="108:109" ht="13.5" hidden="1" customHeight="1" x14ac:dyDescent="0.2">
      <c r="DD103" s="1239"/>
      <c r="DE103" s="1239"/>
    </row>
    <row r="104" spans="108:109" ht="13.5" hidden="1" customHeight="1" x14ac:dyDescent="0.2">
      <c r="DD104" s="1239"/>
      <c r="DE104" s="1239"/>
    </row>
    <row r="105" spans="108:109" ht="13.5" hidden="1" customHeight="1" x14ac:dyDescent="0.2">
      <c r="DD105" s="1239"/>
      <c r="DE105" s="1239"/>
    </row>
    <row r="106" spans="108:109" ht="13.5" hidden="1" customHeight="1" x14ac:dyDescent="0.2">
      <c r="DD106" s="1239"/>
      <c r="DE106" s="1239"/>
    </row>
    <row r="107" spans="108:109" ht="13.5" hidden="1" customHeight="1" x14ac:dyDescent="0.2">
      <c r="DD107" s="1239"/>
      <c r="DE107" s="1239"/>
    </row>
    <row r="108" spans="108:109" ht="13.5" hidden="1" customHeight="1" x14ac:dyDescent="0.2">
      <c r="DD108" s="1239"/>
      <c r="DE108" s="1239"/>
    </row>
    <row r="109" spans="108:109" ht="13.5" hidden="1" customHeight="1" x14ac:dyDescent="0.2">
      <c r="DD109" s="1239"/>
      <c r="DE109" s="1239"/>
    </row>
    <row r="110" spans="108:109" ht="13.5" hidden="1" customHeight="1" x14ac:dyDescent="0.2">
      <c r="DD110" s="1239"/>
      <c r="DE110" s="1239"/>
    </row>
    <row r="111" spans="108:109" ht="13.5" hidden="1" customHeight="1" x14ac:dyDescent="0.2">
      <c r="DD111" s="1239"/>
      <c r="DE111" s="1239"/>
    </row>
    <row r="112" spans="108:109" ht="13.5" hidden="1" customHeight="1" x14ac:dyDescent="0.2">
      <c r="DD112" s="1239"/>
      <c r="DE112" s="1239"/>
    </row>
    <row r="113" spans="108:109" ht="13.5" hidden="1" customHeight="1" x14ac:dyDescent="0.2">
      <c r="DD113" s="1239"/>
      <c r="DE113" s="1239"/>
    </row>
    <row r="114" spans="108:109" ht="13.5" hidden="1" customHeight="1" x14ac:dyDescent="0.2">
      <c r="DD114" s="1239"/>
      <c r="DE114" s="1239"/>
    </row>
    <row r="115" spans="108:109" ht="13.5" hidden="1" customHeight="1" x14ac:dyDescent="0.2">
      <c r="DD115" s="1239"/>
      <c r="DE115" s="1239"/>
    </row>
    <row r="116" spans="108:109" ht="13.5" hidden="1" customHeight="1" x14ac:dyDescent="0.2">
      <c r="DD116" s="1239"/>
      <c r="DE116" s="1239"/>
    </row>
    <row r="117" spans="108:109" ht="13.5" hidden="1" customHeight="1" x14ac:dyDescent="0.2">
      <c r="DD117" s="1239"/>
      <c r="DE117" s="1239"/>
    </row>
    <row r="118" spans="108:109" ht="13.5" hidden="1" customHeight="1" x14ac:dyDescent="0.2">
      <c r="DD118" s="1239"/>
      <c r="DE118" s="1239"/>
    </row>
    <row r="119" spans="108:109" ht="13.5" hidden="1" customHeight="1" x14ac:dyDescent="0.2">
      <c r="DD119" s="1239"/>
      <c r="DE119" s="1239"/>
    </row>
    <row r="120" spans="108:109" ht="13.5" hidden="1" customHeight="1" x14ac:dyDescent="0.2">
      <c r="DD120" s="1239"/>
      <c r="DE120" s="1239"/>
    </row>
    <row r="121" spans="108:109" ht="13.5" hidden="1" customHeight="1" x14ac:dyDescent="0.2">
      <c r="DD121" s="1239"/>
      <c r="DE121" s="1239"/>
    </row>
    <row r="122" spans="108:109" ht="13.5" hidden="1" customHeight="1" x14ac:dyDescent="0.2">
      <c r="DD122" s="1239"/>
      <c r="DE122" s="1239"/>
    </row>
    <row r="123" spans="108:109" ht="13.5" hidden="1" customHeight="1" x14ac:dyDescent="0.2">
      <c r="DD123" s="1239"/>
      <c r="DE123" s="1239"/>
    </row>
    <row r="124" spans="108:109" ht="13.5" hidden="1" customHeight="1" x14ac:dyDescent="0.2">
      <c r="DD124" s="1239"/>
      <c r="DE124" s="1239"/>
    </row>
    <row r="125" spans="108:109" ht="13.5" hidden="1" customHeight="1" x14ac:dyDescent="0.2">
      <c r="DD125" s="1239"/>
      <c r="DE125" s="1239"/>
    </row>
    <row r="126" spans="108:109" ht="13.5" hidden="1" customHeight="1" x14ac:dyDescent="0.2">
      <c r="DD126" s="1239"/>
      <c r="DE126" s="1239"/>
    </row>
    <row r="127" spans="108:109" ht="13.5" hidden="1" customHeight="1" x14ac:dyDescent="0.2">
      <c r="DD127" s="1239"/>
      <c r="DE127" s="1239"/>
    </row>
    <row r="128" spans="108:109" ht="13.5" hidden="1" customHeight="1" x14ac:dyDescent="0.2">
      <c r="DD128" s="1239"/>
      <c r="DE128" s="1239"/>
    </row>
    <row r="129" spans="108:109" ht="13.5" hidden="1" customHeight="1" x14ac:dyDescent="0.2">
      <c r="DD129" s="1239"/>
      <c r="DE129" s="1239"/>
    </row>
    <row r="130" spans="108:109" ht="13.5" hidden="1" customHeight="1" x14ac:dyDescent="0.2">
      <c r="DD130" s="1239"/>
      <c r="DE130" s="1239"/>
    </row>
    <row r="131" spans="108:109" ht="13.5" hidden="1" customHeight="1" x14ac:dyDescent="0.2">
      <c r="DD131" s="1239"/>
      <c r="DE131" s="1239"/>
    </row>
    <row r="132" spans="108:109" ht="13.5" hidden="1" customHeight="1" x14ac:dyDescent="0.2">
      <c r="DD132" s="1239"/>
      <c r="DE132" s="1239"/>
    </row>
    <row r="133" spans="108:109" ht="13.5" hidden="1" customHeight="1" x14ac:dyDescent="0.2">
      <c r="DD133" s="1239"/>
      <c r="DE133" s="1239"/>
    </row>
    <row r="134" spans="108:109" ht="13.5" hidden="1" customHeight="1" x14ac:dyDescent="0.2">
      <c r="DD134" s="1239"/>
      <c r="DE134" s="1239"/>
    </row>
    <row r="135" spans="108:109" ht="13.5" hidden="1" customHeight="1" x14ac:dyDescent="0.2">
      <c r="DD135" s="1239"/>
      <c r="DE135" s="1239"/>
    </row>
    <row r="136" spans="108:109" ht="13.5" hidden="1" customHeight="1" x14ac:dyDescent="0.2">
      <c r="DD136" s="1239"/>
      <c r="DE136" s="1239"/>
    </row>
    <row r="137" spans="108:109" ht="13.5" hidden="1" customHeight="1" x14ac:dyDescent="0.2">
      <c r="DD137" s="1239"/>
      <c r="DE137" s="1239"/>
    </row>
    <row r="138" spans="108:109" ht="13.5" hidden="1" customHeight="1" x14ac:dyDescent="0.2">
      <c r="DD138" s="1239"/>
      <c r="DE138" s="1239"/>
    </row>
    <row r="139" spans="108:109" ht="13.5" hidden="1" customHeight="1" x14ac:dyDescent="0.2">
      <c r="DD139" s="1239"/>
      <c r="DE139" s="1239"/>
    </row>
    <row r="140" spans="108:109" ht="13.5" hidden="1" customHeight="1" x14ac:dyDescent="0.2">
      <c r="DD140" s="1239"/>
      <c r="DE140" s="1239"/>
    </row>
    <row r="141" spans="108:109" ht="13.5" hidden="1" customHeight="1" x14ac:dyDescent="0.2">
      <c r="DD141" s="1239"/>
      <c r="DE141" s="1239"/>
    </row>
    <row r="142" spans="108:109" ht="13.5" hidden="1" customHeight="1" x14ac:dyDescent="0.2">
      <c r="DD142" s="1239"/>
      <c r="DE142" s="1239"/>
    </row>
    <row r="143" spans="108:109" ht="13.5" hidden="1" customHeight="1" x14ac:dyDescent="0.2">
      <c r="DD143" s="1239"/>
      <c r="DE143" s="1239"/>
    </row>
    <row r="144" spans="108:109" ht="13.5" hidden="1" customHeight="1" x14ac:dyDescent="0.2">
      <c r="DD144" s="1239"/>
      <c r="DE144" s="1239"/>
    </row>
    <row r="145" spans="108:109" ht="13.5" hidden="1" customHeight="1" x14ac:dyDescent="0.2">
      <c r="DD145" s="1239"/>
      <c r="DE145" s="1239"/>
    </row>
    <row r="146" spans="108:109" ht="13.5" hidden="1" customHeight="1" x14ac:dyDescent="0.2">
      <c r="DD146" s="1239"/>
      <c r="DE146" s="1239"/>
    </row>
    <row r="147" spans="108:109" ht="13.5" hidden="1" customHeight="1" x14ac:dyDescent="0.2">
      <c r="DD147" s="1239"/>
      <c r="DE147" s="1239"/>
    </row>
    <row r="148" spans="108:109" ht="13.5" hidden="1" customHeight="1" x14ac:dyDescent="0.2">
      <c r="DD148" s="1239"/>
      <c r="DE148" s="1239"/>
    </row>
    <row r="149" spans="108:109" ht="13.5" hidden="1" customHeight="1" x14ac:dyDescent="0.2">
      <c r="DD149" s="1239"/>
      <c r="DE149" s="1239"/>
    </row>
    <row r="150" spans="108:109" ht="13.5" hidden="1" customHeight="1" x14ac:dyDescent="0.2">
      <c r="DD150" s="1239"/>
      <c r="DE150" s="1239"/>
    </row>
    <row r="151" spans="108:109" ht="13.5" hidden="1" customHeight="1" x14ac:dyDescent="0.2">
      <c r="DD151" s="1239"/>
      <c r="DE151" s="1239"/>
    </row>
    <row r="152" spans="108:109" ht="13.5" hidden="1" customHeight="1" x14ac:dyDescent="0.2">
      <c r="DD152" s="1239"/>
      <c r="DE152" s="1239"/>
    </row>
    <row r="153" spans="108:109" ht="13.5" hidden="1" customHeight="1" x14ac:dyDescent="0.2">
      <c r="DD153" s="1239"/>
      <c r="DE153" s="1239"/>
    </row>
    <row r="154" spans="108:109" ht="13.5" hidden="1" customHeight="1" x14ac:dyDescent="0.2">
      <c r="DD154" s="1239"/>
      <c r="DE154" s="1239"/>
    </row>
    <row r="155" spans="108:109" ht="13.5" hidden="1" customHeight="1" x14ac:dyDescent="0.2">
      <c r="DD155" s="1239"/>
      <c r="DE155" s="1239"/>
    </row>
    <row r="156" spans="108:109" ht="13.5" hidden="1" customHeight="1" x14ac:dyDescent="0.2">
      <c r="DD156" s="1239"/>
      <c r="DE156" s="1239"/>
    </row>
    <row r="157" spans="108:109" ht="13.5" hidden="1" customHeight="1" x14ac:dyDescent="0.2">
      <c r="DD157" s="1239"/>
      <c r="DE157" s="1239"/>
    </row>
    <row r="158" spans="108:109" ht="13.5" hidden="1" customHeight="1" x14ac:dyDescent="0.2">
      <c r="DD158" s="1239"/>
      <c r="DE158" s="1239"/>
    </row>
    <row r="159" spans="108:109" ht="13.5" hidden="1" customHeight="1" x14ac:dyDescent="0.2">
      <c r="DD159" s="1239"/>
      <c r="DE159" s="1239"/>
    </row>
    <row r="160" spans="108:109" ht="13.5" hidden="1" customHeight="1" x14ac:dyDescent="0.2">
      <c r="DD160" s="1239"/>
      <c r="DE160" s="123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zh/h24ppnfN7uxZ4nq9x99RzfL/m9uV5uepv9V/tMA4l17MK19c4ZviXNgDIx250S+ZsxeJcVmAgBXbPHRU4w==" saltValue="rAkXFlZo3oU+MCgzEi7Mh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election activeCell="A39" sqref="A39"/>
    </sheetView>
  </sheetViews>
  <sheetFormatPr defaultColWidth="0" defaultRowHeight="13.5" customHeight="1" zeroHeight="1" x14ac:dyDescent="0.2"/>
  <cols>
    <col min="1" max="34" width="2.3984375" style="271" customWidth="1"/>
    <col min="35" max="122" width="2.3984375" style="270" customWidth="1"/>
    <col min="123" max="16384" width="2.398437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w+IRB2iu9Ru4NFz5dIIZ91XCFbQ7PI8Ia6eVdqkYRoZVj023g+6eIv+Eds8IoPUVXYy88OBIkjoUYECRFfvXw==" saltValue="Jsvt/lV0Z9Gz+AW+himw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6" zoomScaleNormal="100" zoomScaleSheetLayoutView="55" workbookViewId="0">
      <selection activeCell="A39" sqref="A39"/>
    </sheetView>
  </sheetViews>
  <sheetFormatPr defaultColWidth="0" defaultRowHeight="13.5" customHeight="1" zeroHeight="1" x14ac:dyDescent="0.2"/>
  <cols>
    <col min="1" max="34" width="2.3984375" style="271" customWidth="1"/>
    <col min="35" max="122" width="2.3984375" style="270" customWidth="1"/>
    <col min="123" max="16384" width="2.398437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c r="AG59" s="270"/>
      <c r="AH59" s="270"/>
    </row>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YFKaqqXV7BOFtRu4gDU6x6NdSvbX86IVmU8hiTOgufGMdbhOBUK6ssH7uXkc3IfXtQMlZ+LXn7UP8RkOkB39Q==" saltValue="UY4+KqaLdpFcyoAnOLCN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9765625" defaultRowHeight="13" x14ac:dyDescent="0.2"/>
  <cols>
    <col min="1" max="1" width="45.8984375" style="129" customWidth="1"/>
    <col min="2" max="8" width="13.3984375" style="129" customWidth="1"/>
    <col min="9" max="16384" width="11.09765625" style="129"/>
  </cols>
  <sheetData>
    <row r="1" spans="1:8" x14ac:dyDescent="0.2">
      <c r="A1" s="123"/>
      <c r="B1" s="124"/>
      <c r="C1" s="125"/>
      <c r="D1" s="126"/>
      <c r="E1" s="127"/>
      <c r="F1" s="127"/>
      <c r="G1" s="127"/>
      <c r="H1" s="128"/>
    </row>
    <row r="2" spans="1:8" x14ac:dyDescent="0.2">
      <c r="A2" s="130"/>
      <c r="B2" s="131"/>
      <c r="C2" s="132"/>
      <c r="D2" s="133" t="s">
        <v>46</v>
      </c>
      <c r="E2" s="134"/>
      <c r="F2" s="135" t="s">
        <v>541</v>
      </c>
      <c r="G2" s="136"/>
      <c r="H2" s="137"/>
    </row>
    <row r="3" spans="1:8" x14ac:dyDescent="0.2">
      <c r="A3" s="133" t="s">
        <v>534</v>
      </c>
      <c r="B3" s="138"/>
      <c r="C3" s="139"/>
      <c r="D3" s="140">
        <v>67123</v>
      </c>
      <c r="E3" s="141"/>
      <c r="F3" s="142">
        <v>69560</v>
      </c>
      <c r="G3" s="143"/>
      <c r="H3" s="144"/>
    </row>
    <row r="4" spans="1:8" x14ac:dyDescent="0.2">
      <c r="A4" s="145"/>
      <c r="B4" s="146"/>
      <c r="C4" s="147"/>
      <c r="D4" s="148">
        <v>38518</v>
      </c>
      <c r="E4" s="149"/>
      <c r="F4" s="150">
        <v>35305</v>
      </c>
      <c r="G4" s="151"/>
      <c r="H4" s="152"/>
    </row>
    <row r="5" spans="1:8" x14ac:dyDescent="0.2">
      <c r="A5" s="133" t="s">
        <v>536</v>
      </c>
      <c r="B5" s="138"/>
      <c r="C5" s="139"/>
      <c r="D5" s="140">
        <v>64093</v>
      </c>
      <c r="E5" s="141"/>
      <c r="F5" s="142">
        <v>65988</v>
      </c>
      <c r="G5" s="143"/>
      <c r="H5" s="144"/>
    </row>
    <row r="6" spans="1:8" x14ac:dyDescent="0.2">
      <c r="A6" s="145"/>
      <c r="B6" s="146"/>
      <c r="C6" s="147"/>
      <c r="D6" s="148">
        <v>40554</v>
      </c>
      <c r="E6" s="149"/>
      <c r="F6" s="150">
        <v>36473</v>
      </c>
      <c r="G6" s="151"/>
      <c r="H6" s="152"/>
    </row>
    <row r="7" spans="1:8" x14ac:dyDescent="0.2">
      <c r="A7" s="133" t="s">
        <v>537</v>
      </c>
      <c r="B7" s="138"/>
      <c r="C7" s="139"/>
      <c r="D7" s="140">
        <v>46820</v>
      </c>
      <c r="E7" s="141"/>
      <c r="F7" s="142">
        <v>77507</v>
      </c>
      <c r="G7" s="143"/>
      <c r="H7" s="144"/>
    </row>
    <row r="8" spans="1:8" x14ac:dyDescent="0.2">
      <c r="A8" s="145"/>
      <c r="B8" s="146"/>
      <c r="C8" s="147"/>
      <c r="D8" s="148">
        <v>29626</v>
      </c>
      <c r="E8" s="149"/>
      <c r="F8" s="150">
        <v>42788</v>
      </c>
      <c r="G8" s="151"/>
      <c r="H8" s="152"/>
    </row>
    <row r="9" spans="1:8" x14ac:dyDescent="0.2">
      <c r="A9" s="133" t="s">
        <v>538</v>
      </c>
      <c r="B9" s="138"/>
      <c r="C9" s="139"/>
      <c r="D9" s="140">
        <v>47061</v>
      </c>
      <c r="E9" s="141"/>
      <c r="F9" s="142">
        <v>86564</v>
      </c>
      <c r="G9" s="143"/>
      <c r="H9" s="144"/>
    </row>
    <row r="10" spans="1:8" x14ac:dyDescent="0.2">
      <c r="A10" s="145"/>
      <c r="B10" s="146"/>
      <c r="C10" s="147"/>
      <c r="D10" s="148">
        <v>31028</v>
      </c>
      <c r="E10" s="149"/>
      <c r="F10" s="150">
        <v>44869</v>
      </c>
      <c r="G10" s="151"/>
      <c r="H10" s="152"/>
    </row>
    <row r="11" spans="1:8" x14ac:dyDescent="0.2">
      <c r="A11" s="133" t="s">
        <v>539</v>
      </c>
      <c r="B11" s="138"/>
      <c r="C11" s="139"/>
      <c r="D11" s="140">
        <v>58045</v>
      </c>
      <c r="E11" s="141"/>
      <c r="F11" s="142">
        <v>62698</v>
      </c>
      <c r="G11" s="143"/>
      <c r="H11" s="144"/>
    </row>
    <row r="12" spans="1:8" x14ac:dyDescent="0.2">
      <c r="A12" s="145"/>
      <c r="B12" s="146"/>
      <c r="C12" s="153"/>
      <c r="D12" s="148">
        <v>20889</v>
      </c>
      <c r="E12" s="149"/>
      <c r="F12" s="150">
        <v>31973</v>
      </c>
      <c r="G12" s="151"/>
      <c r="H12" s="152"/>
    </row>
    <row r="13" spans="1:8" x14ac:dyDescent="0.2">
      <c r="A13" s="133"/>
      <c r="B13" s="138"/>
      <c r="C13" s="154"/>
      <c r="D13" s="155">
        <v>56628</v>
      </c>
      <c r="E13" s="156"/>
      <c r="F13" s="157">
        <v>72463</v>
      </c>
      <c r="G13" s="158"/>
      <c r="H13" s="144"/>
    </row>
    <row r="14" spans="1:8" x14ac:dyDescent="0.2">
      <c r="A14" s="145"/>
      <c r="B14" s="146"/>
      <c r="C14" s="147"/>
      <c r="D14" s="148">
        <v>32123</v>
      </c>
      <c r="E14" s="149"/>
      <c r="F14" s="150">
        <v>38282</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9.98</v>
      </c>
      <c r="C19" s="159">
        <f>ROUND(VALUE(SUBSTITUTE(実質収支比率等に係る経年分析!G$48,"▲","-")),2)</f>
        <v>10.119999999999999</v>
      </c>
      <c r="D19" s="159">
        <f>ROUND(VALUE(SUBSTITUTE(実質収支比率等に係る経年分析!H$48,"▲","-")),2)</f>
        <v>10.28</v>
      </c>
      <c r="E19" s="159">
        <f>ROUND(VALUE(SUBSTITUTE(実質収支比率等に係る経年分析!I$48,"▲","-")),2)</f>
        <v>8.09</v>
      </c>
      <c r="F19" s="159">
        <f>ROUND(VALUE(SUBSTITUTE(実質収支比率等に係る経年分析!J$48,"▲","-")),2)</f>
        <v>9.1199999999999992</v>
      </c>
    </row>
    <row r="20" spans="1:11" x14ac:dyDescent="0.2">
      <c r="A20" s="159" t="s">
        <v>49</v>
      </c>
      <c r="B20" s="159">
        <f>ROUND(VALUE(SUBSTITUTE(実質収支比率等に係る経年分析!F$47,"▲","-")),2)</f>
        <v>16.059999999999999</v>
      </c>
      <c r="C20" s="159">
        <f>ROUND(VALUE(SUBSTITUTE(実質収支比率等に係る経年分析!G$47,"▲","-")),2)</f>
        <v>16.940000000000001</v>
      </c>
      <c r="D20" s="159">
        <f>ROUND(VALUE(SUBSTITUTE(実質収支比率等に係る経年分析!H$47,"▲","-")),2)</f>
        <v>19</v>
      </c>
      <c r="E20" s="159">
        <f>ROUND(VALUE(SUBSTITUTE(実質収支比率等に係る経年分析!I$47,"▲","-")),2)</f>
        <v>24.74</v>
      </c>
      <c r="F20" s="159">
        <f>ROUND(VALUE(SUBSTITUTE(実質収支比率等に係る経年分析!J$47,"▲","-")),2)</f>
        <v>24.8</v>
      </c>
    </row>
    <row r="21" spans="1:11" x14ac:dyDescent="0.2">
      <c r="A21" s="159" t="s">
        <v>50</v>
      </c>
      <c r="B21" s="159">
        <f>IF(ISNUMBER(VALUE(SUBSTITUTE(実質収支比率等に係る経年分析!F$49,"▲","-"))),ROUND(VALUE(SUBSTITUTE(実質収支比率等に係る経年分析!F$49,"▲","-")),2),NA())</f>
        <v>-0.49</v>
      </c>
      <c r="C21" s="159">
        <f>IF(ISNUMBER(VALUE(SUBSTITUTE(実質収支比率等に係る経年分析!G$49,"▲","-"))),ROUND(VALUE(SUBSTITUTE(実質収支比率等に係る経年分析!G$49,"▲","-")),2),NA())</f>
        <v>0.54</v>
      </c>
      <c r="D21" s="159">
        <f>IF(ISNUMBER(VALUE(SUBSTITUTE(実質収支比率等に係る経年分析!H$49,"▲","-"))),ROUND(VALUE(SUBSTITUTE(実質収支比率等に係る経年分析!H$49,"▲","-")),2),NA())</f>
        <v>2.56</v>
      </c>
      <c r="E21" s="159">
        <f>IF(ISNUMBER(VALUE(SUBSTITUTE(実質収支比率等に係る経年分析!I$49,"▲","-"))),ROUND(VALUE(SUBSTITUTE(実質収支比率等に係る経年分析!I$49,"▲","-")),2),NA())</f>
        <v>3.44</v>
      </c>
      <c r="F21" s="159">
        <f>IF(ISNUMBER(VALUE(SUBSTITUTE(実質収支比率等に係る経年分析!J$49,"▲","-"))),ROUND(VALUE(SUBSTITUTE(実質収支比率等に係る経年分析!J$49,"▲","-")),2),NA())</f>
        <v>1.01</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0.09</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0.33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0.45</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0.49</v>
      </c>
    </row>
    <row r="31" spans="1:11" x14ac:dyDescent="0.2">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0.56999999999999995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v>
      </c>
    </row>
    <row r="32" spans="1:11" x14ac:dyDescent="0.2">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1.26</v>
      </c>
    </row>
    <row r="33" spans="1:16" x14ac:dyDescent="0.2">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2.14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3.8</v>
      </c>
    </row>
    <row r="34" spans="1:16" x14ac:dyDescent="0.2">
      <c r="A34" s="160" t="str">
        <f>IF(連結実質赤字比率に係る赤字・黒字の構成分析!C$36="",NA(),連結実質赤字比率に係る赤字・黒字の構成分析!C$36)</f>
        <v>インターチェンジ周辺開発事業特別会計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19.12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20.47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8.9600000000000009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6.75</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10.119999999999999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10.28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8.44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9.1199999999999992</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15.11</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2683</v>
      </c>
      <c r="E42" s="161"/>
      <c r="F42" s="161"/>
      <c r="G42" s="161">
        <f>'実質公債費比率（分子）の構造'!L$52</f>
        <v>2809</v>
      </c>
      <c r="H42" s="161"/>
      <c r="I42" s="161"/>
      <c r="J42" s="161">
        <f>'実質公債費比率（分子）の構造'!M$52</f>
        <v>2662</v>
      </c>
      <c r="K42" s="161"/>
      <c r="L42" s="161"/>
      <c r="M42" s="161">
        <f>'実質公債費比率（分子）の構造'!N$52</f>
        <v>2686</v>
      </c>
      <c r="N42" s="161"/>
      <c r="O42" s="161"/>
      <c r="P42" s="161">
        <f>'実質公債費比率（分子）の構造'!O$52</f>
        <v>2831</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20</v>
      </c>
      <c r="C44" s="161"/>
      <c r="D44" s="161"/>
      <c r="E44" s="161">
        <f>'実質公債費比率（分子）の構造'!L$50</f>
        <v>20</v>
      </c>
      <c r="F44" s="161"/>
      <c r="G44" s="161"/>
      <c r="H44" s="161">
        <f>'実質公債費比率（分子）の構造'!M$50</f>
        <v>20</v>
      </c>
      <c r="I44" s="161"/>
      <c r="J44" s="161"/>
      <c r="K44" s="161">
        <f>'実質公債費比率（分子）の構造'!N$50</f>
        <v>29</v>
      </c>
      <c r="L44" s="161"/>
      <c r="M44" s="161"/>
      <c r="N44" s="161">
        <f>'実質公債費比率（分子）の構造'!O$50</f>
        <v>29</v>
      </c>
      <c r="O44" s="161"/>
      <c r="P44" s="161"/>
    </row>
    <row r="45" spans="1:16" x14ac:dyDescent="0.2">
      <c r="A45" s="161" t="s">
        <v>60</v>
      </c>
      <c r="B45" s="161">
        <f>'実質公債費比率（分子）の構造'!K$49</f>
        <v>16</v>
      </c>
      <c r="C45" s="161"/>
      <c r="D45" s="161"/>
      <c r="E45" s="161">
        <f>'実質公債費比率（分子）の構造'!L$49</f>
        <v>26</v>
      </c>
      <c r="F45" s="161"/>
      <c r="G45" s="161"/>
      <c r="H45" s="161">
        <f>'実質公債費比率（分子）の構造'!M$49</f>
        <v>33</v>
      </c>
      <c r="I45" s="161"/>
      <c r="J45" s="161"/>
      <c r="K45" s="161">
        <f>'実質公債費比率（分子）の構造'!N$49</f>
        <v>59</v>
      </c>
      <c r="L45" s="161"/>
      <c r="M45" s="161"/>
      <c r="N45" s="161">
        <f>'実質公債費比率（分子）の構造'!O$49</f>
        <v>100</v>
      </c>
      <c r="O45" s="161"/>
      <c r="P45" s="161"/>
    </row>
    <row r="46" spans="1:16" x14ac:dyDescent="0.2">
      <c r="A46" s="161" t="s">
        <v>61</v>
      </c>
      <c r="B46" s="161">
        <f>'実質公債費比率（分子）の構造'!K$48</f>
        <v>1127</v>
      </c>
      <c r="C46" s="161"/>
      <c r="D46" s="161"/>
      <c r="E46" s="161">
        <f>'実質公債費比率（分子）の構造'!L$48</f>
        <v>1117</v>
      </c>
      <c r="F46" s="161"/>
      <c r="G46" s="161"/>
      <c r="H46" s="161">
        <f>'実質公債費比率（分子）の構造'!M$48</f>
        <v>1017</v>
      </c>
      <c r="I46" s="161"/>
      <c r="J46" s="161"/>
      <c r="K46" s="161">
        <f>'実質公債費比率（分子）の構造'!N$48</f>
        <v>991</v>
      </c>
      <c r="L46" s="161"/>
      <c r="M46" s="161"/>
      <c r="N46" s="161">
        <f>'実質公債費比率（分子）の構造'!O$48</f>
        <v>998</v>
      </c>
      <c r="O46" s="161"/>
      <c r="P46" s="161"/>
    </row>
    <row r="47" spans="1:16" x14ac:dyDescent="0.2">
      <c r="A47" s="161" t="s">
        <v>62</v>
      </c>
      <c r="B47" s="161">
        <f>'実質公債費比率（分子）の構造'!K$47</f>
        <v>46</v>
      </c>
      <c r="C47" s="161"/>
      <c r="D47" s="161"/>
      <c r="E47" s="161">
        <f>'実質公債費比率（分子）の構造'!L$47</f>
        <v>50</v>
      </c>
      <c r="F47" s="161"/>
      <c r="G47" s="161"/>
      <c r="H47" s="161">
        <f>'実質公債費比率（分子）の構造'!M$47</f>
        <v>54</v>
      </c>
      <c r="I47" s="161"/>
      <c r="J47" s="161"/>
      <c r="K47" s="161">
        <f>'実質公債費比率（分子）の構造'!N$47</f>
        <v>51</v>
      </c>
      <c r="L47" s="161"/>
      <c r="M47" s="161"/>
      <c r="N47" s="161">
        <f>'実質公債費比率（分子）の構造'!O$47</f>
        <v>50</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2474</v>
      </c>
      <c r="C49" s="161"/>
      <c r="D49" s="161"/>
      <c r="E49" s="161">
        <f>'実質公債費比率（分子）の構造'!L$45</f>
        <v>2292</v>
      </c>
      <c r="F49" s="161"/>
      <c r="G49" s="161"/>
      <c r="H49" s="161">
        <f>'実質公債費比率（分子）の構造'!M$45</f>
        <v>2325</v>
      </c>
      <c r="I49" s="161"/>
      <c r="J49" s="161"/>
      <c r="K49" s="161">
        <f>'実質公債費比率（分子）の構造'!N$45</f>
        <v>2428</v>
      </c>
      <c r="L49" s="161"/>
      <c r="M49" s="161"/>
      <c r="N49" s="161">
        <f>'実質公債費比率（分子）の構造'!O$45</f>
        <v>2434</v>
      </c>
      <c r="O49" s="161"/>
      <c r="P49" s="161"/>
    </row>
    <row r="50" spans="1:16" x14ac:dyDescent="0.2">
      <c r="A50" s="161" t="s">
        <v>65</v>
      </c>
      <c r="B50" s="161" t="e">
        <f>NA()</f>
        <v>#N/A</v>
      </c>
      <c r="C50" s="161">
        <f>IF(ISNUMBER('実質公債費比率（分子）の構造'!K$53),'実質公債費比率（分子）の構造'!K$53,NA())</f>
        <v>1000</v>
      </c>
      <c r="D50" s="161" t="e">
        <f>NA()</f>
        <v>#N/A</v>
      </c>
      <c r="E50" s="161" t="e">
        <f>NA()</f>
        <v>#N/A</v>
      </c>
      <c r="F50" s="161">
        <f>IF(ISNUMBER('実質公債費比率（分子）の構造'!L$53),'実質公債費比率（分子）の構造'!L$53,NA())</f>
        <v>696</v>
      </c>
      <c r="G50" s="161" t="e">
        <f>NA()</f>
        <v>#N/A</v>
      </c>
      <c r="H50" s="161" t="e">
        <f>NA()</f>
        <v>#N/A</v>
      </c>
      <c r="I50" s="161">
        <f>IF(ISNUMBER('実質公債費比率（分子）の構造'!M$53),'実質公債費比率（分子）の構造'!M$53,NA())</f>
        <v>787</v>
      </c>
      <c r="J50" s="161" t="e">
        <f>NA()</f>
        <v>#N/A</v>
      </c>
      <c r="K50" s="161" t="e">
        <f>NA()</f>
        <v>#N/A</v>
      </c>
      <c r="L50" s="161">
        <f>IF(ISNUMBER('実質公債費比率（分子）の構造'!N$53),'実質公債費比率（分子）の構造'!N$53,NA())</f>
        <v>872</v>
      </c>
      <c r="M50" s="161" t="e">
        <f>NA()</f>
        <v>#N/A</v>
      </c>
      <c r="N50" s="161" t="e">
        <f>NA()</f>
        <v>#N/A</v>
      </c>
      <c r="O50" s="161">
        <f>IF(ISNUMBER('実質公債費比率（分子）の構造'!O$53),'実質公債費比率（分子）の構造'!O$53,NA())</f>
        <v>780</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28609</v>
      </c>
      <c r="E56" s="160"/>
      <c r="F56" s="160"/>
      <c r="G56" s="160">
        <f>'将来負担比率（分子）の構造'!J$52</f>
        <v>28536</v>
      </c>
      <c r="H56" s="160"/>
      <c r="I56" s="160"/>
      <c r="J56" s="160">
        <f>'将来負担比率（分子）の構造'!K$52</f>
        <v>28741</v>
      </c>
      <c r="K56" s="160"/>
      <c r="L56" s="160"/>
      <c r="M56" s="160">
        <f>'将来負担比率（分子）の構造'!L$52</f>
        <v>29087</v>
      </c>
      <c r="N56" s="160"/>
      <c r="O56" s="160"/>
      <c r="P56" s="160">
        <f>'将来負担比率（分子）の構造'!M$52</f>
        <v>28972</v>
      </c>
    </row>
    <row r="57" spans="1:16" x14ac:dyDescent="0.2">
      <c r="A57" s="160" t="s">
        <v>36</v>
      </c>
      <c r="B57" s="160"/>
      <c r="C57" s="160"/>
      <c r="D57" s="160">
        <f>'将来負担比率（分子）の構造'!I$51</f>
        <v>4793</v>
      </c>
      <c r="E57" s="160"/>
      <c r="F57" s="160"/>
      <c r="G57" s="160">
        <f>'将来負担比率（分子）の構造'!J$51</f>
        <v>5201</v>
      </c>
      <c r="H57" s="160"/>
      <c r="I57" s="160"/>
      <c r="J57" s="160">
        <f>'将来負担比率（分子）の構造'!K$51</f>
        <v>4956</v>
      </c>
      <c r="K57" s="160"/>
      <c r="L57" s="160"/>
      <c r="M57" s="160">
        <f>'将来負担比率（分子）の構造'!L$51</f>
        <v>4765</v>
      </c>
      <c r="N57" s="160"/>
      <c r="O57" s="160"/>
      <c r="P57" s="160">
        <f>'将来負担比率（分子）の構造'!M$51</f>
        <v>4280</v>
      </c>
    </row>
    <row r="58" spans="1:16" x14ac:dyDescent="0.2">
      <c r="A58" s="160" t="s">
        <v>35</v>
      </c>
      <c r="B58" s="160"/>
      <c r="C58" s="160"/>
      <c r="D58" s="160">
        <f>'将来負担比率（分子）の構造'!I$50</f>
        <v>9878</v>
      </c>
      <c r="E58" s="160"/>
      <c r="F58" s="160"/>
      <c r="G58" s="160">
        <f>'将来負担比率（分子）の構造'!J$50</f>
        <v>9951</v>
      </c>
      <c r="H58" s="160"/>
      <c r="I58" s="160"/>
      <c r="J58" s="160">
        <f>'将来負担比率（分子）の構造'!K$50</f>
        <v>10396</v>
      </c>
      <c r="K58" s="160"/>
      <c r="L58" s="160"/>
      <c r="M58" s="160">
        <f>'将来負担比率（分子）の構造'!L$50</f>
        <v>13560</v>
      </c>
      <c r="N58" s="160"/>
      <c r="O58" s="160"/>
      <c r="P58" s="160">
        <f>'将来負担比率（分子）の構造'!M$50</f>
        <v>13724</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95</v>
      </c>
      <c r="C61" s="160"/>
      <c r="D61" s="160"/>
      <c r="E61" s="160">
        <f>'将来負担比率（分子）の構造'!J$46</f>
        <v>16</v>
      </c>
      <c r="F61" s="160"/>
      <c r="G61" s="160"/>
      <c r="H61" s="160">
        <f>'将来負担比率（分子）の構造'!K$46</f>
        <v>21</v>
      </c>
      <c r="I61" s="160"/>
      <c r="J61" s="160"/>
      <c r="K61" s="160">
        <f>'将来負担比率（分子）の構造'!L$46</f>
        <v>100</v>
      </c>
      <c r="L61" s="160"/>
      <c r="M61" s="160"/>
      <c r="N61" s="160">
        <f>'将来負担比率（分子）の構造'!M$46</f>
        <v>100</v>
      </c>
      <c r="O61" s="160"/>
      <c r="P61" s="160"/>
    </row>
    <row r="62" spans="1:16" x14ac:dyDescent="0.2">
      <c r="A62" s="160" t="s">
        <v>29</v>
      </c>
      <c r="B62" s="160">
        <f>'将来負担比率（分子）の構造'!I$45</f>
        <v>4449</v>
      </c>
      <c r="C62" s="160"/>
      <c r="D62" s="160"/>
      <c r="E62" s="160">
        <f>'将来負担比率（分子）の構造'!J$45</f>
        <v>4073</v>
      </c>
      <c r="F62" s="160"/>
      <c r="G62" s="160"/>
      <c r="H62" s="160">
        <f>'将来負担比率（分子）の構造'!K$45</f>
        <v>3842</v>
      </c>
      <c r="I62" s="160"/>
      <c r="J62" s="160"/>
      <c r="K62" s="160">
        <f>'将来負担比率（分子）の構造'!L$45</f>
        <v>3840</v>
      </c>
      <c r="L62" s="160"/>
      <c r="M62" s="160"/>
      <c r="N62" s="160">
        <f>'将来負担比率（分子）の構造'!M$45</f>
        <v>3785</v>
      </c>
      <c r="O62" s="160"/>
      <c r="P62" s="160"/>
    </row>
    <row r="63" spans="1:16" x14ac:dyDescent="0.2">
      <c r="A63" s="160" t="s">
        <v>28</v>
      </c>
      <c r="B63" s="160">
        <f>'将来負担比率（分子）の構造'!I$44</f>
        <v>1078</v>
      </c>
      <c r="C63" s="160"/>
      <c r="D63" s="160"/>
      <c r="E63" s="160">
        <f>'将来負担比率（分子）の構造'!J$44</f>
        <v>1328</v>
      </c>
      <c r="F63" s="160"/>
      <c r="G63" s="160"/>
      <c r="H63" s="160">
        <f>'将来負担比率（分子）の構造'!K$44</f>
        <v>1659</v>
      </c>
      <c r="I63" s="160"/>
      <c r="J63" s="160"/>
      <c r="K63" s="160">
        <f>'将来負担比率（分子）の構造'!L$44</f>
        <v>2058</v>
      </c>
      <c r="L63" s="160"/>
      <c r="M63" s="160"/>
      <c r="N63" s="160">
        <f>'将来負担比率（分子）の構造'!M$44</f>
        <v>2029</v>
      </c>
      <c r="O63" s="160"/>
      <c r="P63" s="160"/>
    </row>
    <row r="64" spans="1:16" x14ac:dyDescent="0.2">
      <c r="A64" s="160" t="s">
        <v>27</v>
      </c>
      <c r="B64" s="160">
        <f>'将来負担比率（分子）の構造'!I$43</f>
        <v>14535</v>
      </c>
      <c r="C64" s="160"/>
      <c r="D64" s="160"/>
      <c r="E64" s="160">
        <f>'将来負担比率（分子）の構造'!J$43</f>
        <v>13906</v>
      </c>
      <c r="F64" s="160"/>
      <c r="G64" s="160"/>
      <c r="H64" s="160">
        <f>'将来負担比率（分子）の構造'!K$43</f>
        <v>13031</v>
      </c>
      <c r="I64" s="160"/>
      <c r="J64" s="160"/>
      <c r="K64" s="160">
        <f>'将来負担比率（分子）の構造'!L$43</f>
        <v>12202</v>
      </c>
      <c r="L64" s="160"/>
      <c r="M64" s="160"/>
      <c r="N64" s="160">
        <f>'将来負担比率（分子）の構造'!M$43</f>
        <v>10783</v>
      </c>
      <c r="O64" s="160"/>
      <c r="P64" s="160"/>
    </row>
    <row r="65" spans="1:16" x14ac:dyDescent="0.2">
      <c r="A65" s="160" t="s">
        <v>26</v>
      </c>
      <c r="B65" s="160">
        <f>'将来負担比率（分子）の構造'!I$42</f>
        <v>576</v>
      </c>
      <c r="C65" s="160"/>
      <c r="D65" s="160"/>
      <c r="E65" s="160">
        <f>'将来負担比率（分子）の構造'!J$42</f>
        <v>221</v>
      </c>
      <c r="F65" s="160"/>
      <c r="G65" s="160"/>
      <c r="H65" s="160">
        <f>'将来負担比率（分子）の構造'!K$42</f>
        <v>284</v>
      </c>
      <c r="I65" s="160"/>
      <c r="J65" s="160"/>
      <c r="K65" s="160">
        <f>'将来負担比率（分子）の構造'!L$42</f>
        <v>255</v>
      </c>
      <c r="L65" s="160"/>
      <c r="M65" s="160"/>
      <c r="N65" s="160">
        <f>'将来負担比率（分子）の構造'!M$42</f>
        <v>227</v>
      </c>
      <c r="O65" s="160"/>
      <c r="P65" s="160"/>
    </row>
    <row r="66" spans="1:16" x14ac:dyDescent="0.2">
      <c r="A66" s="160" t="s">
        <v>25</v>
      </c>
      <c r="B66" s="160">
        <f>'将来負担比率（分子）の構造'!I$41</f>
        <v>24129</v>
      </c>
      <c r="C66" s="160"/>
      <c r="D66" s="160"/>
      <c r="E66" s="160">
        <f>'将来負担比率（分子）の構造'!J$41</f>
        <v>24682</v>
      </c>
      <c r="F66" s="160"/>
      <c r="G66" s="160"/>
      <c r="H66" s="160">
        <f>'将来負担比率（分子）の構造'!K$41</f>
        <v>24582</v>
      </c>
      <c r="I66" s="160"/>
      <c r="J66" s="160"/>
      <c r="K66" s="160">
        <f>'将来負担比率（分子）の構造'!L$41</f>
        <v>24254</v>
      </c>
      <c r="L66" s="160"/>
      <c r="M66" s="160"/>
      <c r="N66" s="160">
        <f>'将来負担比率（分子）の構造'!M$41</f>
        <v>24705</v>
      </c>
      <c r="O66" s="160"/>
      <c r="P66" s="160"/>
    </row>
    <row r="67" spans="1:16" x14ac:dyDescent="0.2">
      <c r="A67" s="160" t="s">
        <v>69</v>
      </c>
      <c r="B67" s="160" t="e">
        <f>NA()</f>
        <v>#N/A</v>
      </c>
      <c r="C67" s="160">
        <f>IF(ISNUMBER('将来負担比率（分子）の構造'!I$53), IF('将来負担比率（分子）の構造'!I$53 &lt; 0, 0, '将来負担比率（分子）の構造'!I$53), NA())</f>
        <v>1582</v>
      </c>
      <c r="D67" s="160" t="e">
        <f>NA()</f>
        <v>#N/A</v>
      </c>
      <c r="E67" s="160" t="e">
        <f>NA()</f>
        <v>#N/A</v>
      </c>
      <c r="F67" s="160">
        <f>IF(ISNUMBER('将来負担比率（分子）の構造'!J$53), IF('将来負担比率（分子）の構造'!J$53 &lt; 0, 0, '将来負担比率（分子）の構造'!J$53), NA())</f>
        <v>538</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3365</v>
      </c>
      <c r="C72" s="164">
        <f>基金残高に係る経年分析!G55</f>
        <v>4365</v>
      </c>
      <c r="D72" s="164">
        <f>基金残高に係る経年分析!H55</f>
        <v>4366</v>
      </c>
    </row>
    <row r="73" spans="1:16" x14ac:dyDescent="0.2">
      <c r="A73" s="163" t="s">
        <v>72</v>
      </c>
      <c r="B73" s="164">
        <f>基金残高に係る経年分析!F56</f>
        <v>325</v>
      </c>
      <c r="C73" s="164">
        <f>基金残高に係る経年分析!G56</f>
        <v>326</v>
      </c>
      <c r="D73" s="164">
        <f>基金残高に係る経年分析!H56</f>
        <v>327</v>
      </c>
    </row>
    <row r="74" spans="1:16" x14ac:dyDescent="0.2">
      <c r="A74" s="163" t="s">
        <v>73</v>
      </c>
      <c r="B74" s="164">
        <f>基金残高に係る経年分析!F57</f>
        <v>5632</v>
      </c>
      <c r="C74" s="164">
        <f>基金残高に係る経年分析!G57</f>
        <v>7758</v>
      </c>
      <c r="D74" s="164">
        <f>基金残高に係る経年分析!H57</f>
        <v>8035</v>
      </c>
    </row>
  </sheetData>
  <sheetProtection algorithmName="SHA-512" hashValue="mqZsiIhmt4cICbBeZC/WdVmBQC3pUF3hvmQlEmh2L15pge1FYVCbLHRlA+4zbCcB70qnThBP9bKagntSpvUm1A==" saltValue="kME2NeBGmz6LmwOOMBB3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横塚　晃和</cp:lastModifiedBy>
  <cp:lastPrinted>2019-03-12T08:09:42Z</cp:lastPrinted>
  <dcterms:created xsi:type="dcterms:W3CDTF">2019-02-14T01:53:26Z</dcterms:created>
  <dcterms:modified xsi:type="dcterms:W3CDTF">2019-10-29T00:07:06Z</dcterms:modified>
  <cp:category/>
</cp:coreProperties>
</file>