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保存箱\（N）財政係\３ 財政状況等\財政状況資料集\R1決算\2回目\01ホームページ掲載\"/>
    </mc:Choice>
  </mc:AlternateContent>
  <bookViews>
    <workbookView xWindow="0" yWindow="0" windowWidth="15705" windowHeight="8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<sst xmlns="http://schemas.openxmlformats.org/spreadsheetml/2006/main" count="1077" uniqueCount="609">
  <si>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</si>
  <si>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</si>
  <si>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</si>
  <si>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</si>
  <si>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</si>
  <si>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</si>
  <si>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</si>
  <si>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</si>
  <si>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</si>
  <si>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</si>
  <si>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</si>
  <si>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</si>
  <si>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</si>
  <si>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</si>
  <si>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</si>
  <si>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</si>
  <si>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</si>
  <si>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</si>
  <si>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</si>
  <si>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</si>
  <si>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</si>
  <si>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</si>
  <si>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</si>
  <si>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</si>
  <si>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</si>
  <si>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</si>
  <si>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</si>
  <si>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</si>
  <si>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</si>
  <si>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</si>
  <si>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</si>
  <si>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</si>
  <si>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</si>
  <si>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</si>
  <si>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</si>
  <si>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</si>
  <si>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</si>
  <si>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</si>
  <si>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</si>
  <si>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</si>
  <si>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</si>
  <si>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</si>
  <si>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</si>
  <si>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</si>
  <si>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</si>
  <si>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</si>
  <si>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</si>
  <si>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</si>
  <si>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</si>
  <si>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</si>
  <si>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</si>
  <si>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</si>
  <si>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</si>
  <si>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</si>
  <si>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</si>
  <si>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</si>
  <si>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</si>
  <si>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</si>
  <si>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</si>
  <si>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</si>
  <si>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</si>
  <si>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</si>
  <si>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</si>
  <si>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</si>
  <si>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</si>
  <si>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</si>
  <si>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</si>
  <si>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</si>
  <si>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</si>
  <si>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</si>
  <si>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</si>
  <si>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</si>
  <si>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</si>
  <si>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</si>
  <si>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</si>
  <si>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</si>
  <si>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</si>
  <si>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</si>
  <si>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</si>
  <si>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</si>
  <si>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</si>
  <si>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</si>
  <si>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</si>
  <si>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</si>
  <si>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</si>
  <si>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</si>
  <si>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</si>
  <si>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</si>
  <si>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</si>
  <si>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</si>
  <si>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</si>
  <si>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</si>
  <si>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</si>
  <si>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</si>
  <si>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</si>
  <si>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</si>
  <si>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</si>
  <si>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</si>
  <si>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</si>
  <si>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</si>
  <si>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</si>
  <si>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</si>
  <si>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</si>
  <si>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</si>
  <si>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</si>
  <si>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</si>
  <si>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</si>
  <si>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</si>
  <si>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</si>
  <si>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</si>
  <si>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</si>
  <si>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</si>
  <si>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</si>
  <si>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</si>
  <si>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</si>
  <si>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</si>
  <si>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</si>
  <si>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</si>
  <si>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</si>
  <si>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</si>
  <si>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</si>
  <si>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</si>
  <si>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</si>
  <si>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</si>
  <si>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</si>
  <si>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</si>
  <si>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</si>
  <si>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</si>
  <si>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</si>
  <si>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</si>
  <si>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</si>
  <si>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</si>
  <si>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</si>
  <si>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</si>
  <si>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</si>
  <si>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</si>
  <si>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</si>
  <si>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</si>
  <si>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</si>
  <si>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</si>
  <si>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</si>
  <si>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</si>
  <si>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</si>
  <si>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</si>
  <si>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</si>
  <si>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</si>
  <si>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</si>
  <si>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</si>
  <si>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</si>
  <si>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</si>
  <si>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</si>
  <si>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</si>
  <si>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</si>
  <si>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</si>
  <si>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</si>
  <si>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</si>
  <si>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</si>
  <si>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</si>
  <si>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</si>
  <si>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</si>
  <si>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</si>
  <si>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</si>
  <si>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</si>
  <si>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</si>
  <si>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</si>
  <si>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</si>
  <si>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</si>
  <si>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</si>
  <si>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</si>
  <si>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</si>
  <si>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</si>
  <si>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</si>
  <si>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</si>
  <si>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</si>
  <si>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</si>
  <si>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</si>
  <si>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</si>
  <si>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</si>
  <si>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</si>
  <si>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</si>
  <si>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</si>
  <si>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</si>
  <si>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</si>
  <si>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</si>
  <si>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</si>
  <si>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</si>
  <si>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</si>
  <si>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</si>
  <si>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</si>
  <si>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</si>
  <si>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</si>
  <si>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</si>
  <si>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</si>
  <si>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</si>
  <si>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</si>
  <si>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</si>
  <si>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</si>
  <si>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</si>
  <si>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</si>
  <si>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</si>
  <si>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</si>
  <si>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</si>
  <si>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</si>
  <si>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</si>
  <si>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</si>
  <si>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</si>
  <si>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</si>
  <si>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</si>
  <si>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</si>
  <si>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</si>
  <si>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</si>
  <si>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</si>
  <si>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</si>
  <si>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</si>
  <si>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</si>
  <si>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</si>
  <si>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</si>
  <si>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</si>
  <si>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</si>
  <si>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</si>
  <si>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</si>
  <si>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</si>
  <si>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</si>
  <si>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</si>
  <si>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</si>
  <si>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</si>
  <si>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</si>
  <si>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</si>
  <si>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</si>
  <si>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</si>
  <si>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</si>
  <si>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</si>
  <si>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</si>
  <si>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</si>
  <si>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</si>
  <si>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</si>
  <si>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</si>
  <si>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</si>
  <si>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</si>
  <si>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</si>
  <si>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</si>
  <si>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</si>
  <si>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</si>
  <si>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</si>
  <si>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</si>
  <si>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</si>
  <si>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</si>
  <si>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</si>
  <si>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</si>
  <si>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</si>
  <si>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</si>
  <si>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</si>
  <si>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</si>
  <si>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</si>
  <si>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</si>
  <si>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</si>
  <si>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</si>
  <si>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</si>
  <si>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</si>
  <si>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</si>
  <si>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</si>
  <si>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</si>
  <si>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</si>
  <si>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</si>
  <si>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</si>
  <si>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</si>
  <si>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</si>
  <si>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</si>
  <si>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</si>
  <si>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</si>
  <si>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</si>
  <si>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</si>
  <si>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</si>
  <si>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</si>
  <si>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</si>
  <si>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</si>
  <si>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</si>
  <si>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</si>
  <si>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</si>
  <si>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</si>
  <si>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</si>
  <si>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</si>
  <si>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</si>
  <si>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</si>
  <si>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</si>
  <si>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</si>
  <si>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</si>
  <si>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</si>
  <si>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</si>
  <si>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</si>
  <si>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</si>
  <si>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</si>
  <si>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</si>
  <si>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</si>
  <si>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</si>
  <si>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</si>
  <si>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</si>
  <si>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</si>
  <si>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</si>
  <si>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</si>
  <si>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</si>
  <si>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</si>
  <si>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</si>
  <si>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</si>
  <si>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</si>
  <si>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</si>
  <si>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</si>
  <si>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</si>
  <si>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</si>
  <si>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</si>
  <si>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</si>
  <si>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</si>
  <si>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</si>
  <si>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</si>
  <si>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</si>
  <si>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</si>
  <si>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</si>
  <si>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</si>
  <si>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</si>
  <si>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</si>
  <si>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</si>
  <si>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</si>
  <si>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</si>
  <si>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</si>
  <si>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</si>
  <si>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</si>
  <si>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</si>
  <si>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</si>
  <si>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</si>
  <si>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</si>
  <si>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</si>
  <si>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</si>
  <si>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</si>
  <si>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</si>
  <si>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</si>
  <si>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</si>
  <si>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</si>
  <si>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</si>
  <si>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</si>
  <si>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</si>
  <si>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</si>
  <si>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</si>
  <si>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</si>
  <si>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</si>
  <si>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</si>
  <si>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</si>
  <si>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</si>
  <si>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</si>
  <si>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</si>
  <si>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</si>
  <si>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</si>
  <si>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</si>
  <si>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</si>
  <si>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</si>
  <si>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</si>
  <si>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</si>
  <si>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</si>
  <si>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</si>
  <si>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</si>
  <si>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</si>
  <si>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</si>
  <si>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</si>
  <si>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</si>
  <si>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</si>
  <si>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</si>
  <si>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</si>
  <si>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</si>
  <si>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</si>
  <si>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</si>
  <si>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</si>
  <si>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</si>
  <si>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</si>
  <si>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</si>
  <si>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</si>
  <si>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</si>
  <si>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</si>
  <si>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</si>
  <si>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</si>
  <si>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</si>
  <si>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</si>
  <si>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</si>
  <si>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</si>
  <si>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</si>
  <si>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</si>
  <si>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</si>
  <si>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</si>
  <si>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</si>
  <si>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</si>
  <si>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</si>
  <si>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</si>
  <si>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</si>
  <si>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</si>
  <si>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</si>
  <si>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</si>
  <si>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</si>
  <si>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</si>
  <si>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</si>
  <si>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</si>
  <si>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</si>
  <si>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</si>
  <si>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</si>
  <si>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</si>
  <si>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</si>
  <si>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</si>
  <si>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</si>
  <si>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</si>
  <si>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</si>
  <si>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</si>
  <si>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</si>
  <si>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</si>
  <si>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</si>
  <si>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</si>
  <si>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</si>
  <si>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</si>
  <si>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</si>
  <si>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</si>
  <si>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</si>
  <si>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</si>
  <si>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</si>
  <si>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</si>
  <si>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</si>
  <si>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</si>
  <si>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</si>
  <si>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</si>
  <si>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</si>
  <si>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</si>
  <si>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</si>
  <si>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</si>
  <si>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</si>
  <si>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</si>
  <si>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</si>
  <si>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</si>
  <si>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</si>
  <si>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</si>
  <si>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</si>
  <si>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</si>
  <si>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</si>
  <si>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</si>
  <si>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</si>
  <si>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</si>
  <si>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</si>
  <si>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</si>
  <si>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</si>
  <si>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</si>
  <si>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</si>
  <si>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</si>
  <si>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</si>
  <si>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</si>
  <si>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</si>
  <si>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</si>
  <si>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</si>
  <si>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</si>
  <si>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</si>
  <si>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</si>
  <si>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</si>
  <si>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</si>
  <si>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</si>
  <si>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</si>
  <si>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</si>
  <si>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</si>
  <si>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</si>
  <si>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</si>
  <si>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</si>
  <si>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</si>
  <si>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</si>
  <si>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</si>
  <si>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</si>
  <si>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</si>
  <si>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</si>
  <si>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</si>
  <si>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</si>
  <si>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</si>
  <si>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</si>
  <si>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</si>
  <si>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</si>
  <si>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</si>
  <si>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</si>
  <si>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</si>
  <si>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</si>
  <si>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</si>
  <si>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</si>
  <si>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</si>
  <si>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</si>
  <si>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</si>
  <si>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</si>
  <si>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</si>
  <si>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</si>
  <si>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</si>
  <si>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</si>
  <si>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</si>
  <si>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</si>
  <si>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</si>
  <si>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</si>
  <si>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</si>
  <si>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</si>
  <si>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</si>
  <si>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</si>
  <si>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</si>
  <si>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</si>
  <si>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</si>
  <si>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</si>
  <si>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</si>
  <si>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</si>
  <si>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</si>
  <si>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</si>
  <si>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</si>
  <si>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</si>
  <si>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</si>
  <si>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</si>
  <si>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</si>
  <si>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</si>
  <si>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</si>
  <si>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</si>
  <si>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</si>
  <si>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</si>
  <si>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</si>
  <si>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</si>
  <si>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</si>
  <si>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</si>
  <si>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</si>
  <si>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</si>
  <si>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</si>
  <si>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</si>
  <si>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</si>
  <si>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</si>
  <si>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</si>
  <si>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</si>
  <si>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</si>
  <si>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</si>
  <si>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</si>
  <si>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</si>
  <si>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</si>
  <si>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</si>
  <si>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</si>
  <si>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</si>
  <si>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</si>
  <si>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</si>
  <si>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</si>
  <si>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</si>
  <si>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</si>
  <si>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</si>
  <si>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</si>
  <si>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</si>
  <si>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</si>
  <si>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</si>
  <si>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</si>
  <si>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</si>
  <si>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</si>
  <si>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</si>
  <si>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</si>
  <si>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</si>
  <si>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</si>
  <si>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</si>
  <si>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</si>
  <si>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</si>
  <si>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</si>
  <si>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</si>
  <si>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</si>
  <si>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</si>
  <si>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</si>
  <si>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5.72</t>
  </si>
  <si>
    <t>水道事業会計</t>
  </si>
  <si>
    <t>一般会計</t>
  </si>
  <si>
    <t>国民健康保険特別会計</t>
  </si>
  <si>
    <t>介護保険特別会計</t>
  </si>
  <si>
    <t>農業集落排水事業特別会計</t>
  </si>
  <si>
    <t>後期高齢者医療特別会計</t>
  </si>
  <si>
    <t>休日夜間急患診療所特別会計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</si>
  <si>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</si>
  <si>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</si>
  <si>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</si>
  <si>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</si>
  <si>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</si>
  <si>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</si>
  <si>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</si>
  <si>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</si>
  <si>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</si>
  <si>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</si>
  <si>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</si>
  <si>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t>
    <phoneticPr fontId="2"/>
  </si>
  <si>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</si>
  <si>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</si>
  <si>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</si>
  <si>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</si>
  <si>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</si>
  <si>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</si>
  <si>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</si>
  <si>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真岡市農業公社</t>
    <rPh sb="0" eb="3">
      <t>モオカシ</t>
    </rPh>
    <rPh sb="3" eb="5">
      <t>ノウギョウ</t>
    </rPh>
    <rPh sb="5" eb="7">
      <t>コウシャ</t>
    </rPh>
    <phoneticPr fontId="2"/>
  </si>
  <si>
    <t>〇</t>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</si>
  <si>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</si>
  <si>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</si>
  <si>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</si>
  <si>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</si>
  <si>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</si>
  <si>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工業振興基金</t>
    <rPh sb="0" eb="2">
      <t>コウギョウ</t>
    </rPh>
    <rPh sb="2" eb="4">
      <t>シンコウ</t>
    </rPh>
    <rPh sb="4" eb="6">
      <t>キキン</t>
    </rPh>
    <phoneticPr fontId="5"/>
  </si>
  <si>
    <t>学校施設整備基金</t>
    <rPh sb="0" eb="2">
      <t>ガッコウ</t>
    </rPh>
    <rPh sb="2" eb="4">
      <t>シセツ</t>
    </rPh>
    <rPh sb="4" eb="6">
      <t>セイビ</t>
    </rPh>
    <rPh sb="6" eb="8">
      <t>キキン</t>
    </rPh>
    <phoneticPr fontId="5"/>
  </si>
  <si>
    <t>社会福祉基金</t>
    <rPh sb="0" eb="2">
      <t>シャカイ</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</si>
  <si>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</si>
  <si>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</si>
  <si>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</si>
  <si>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</si>
  <si>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</si>
  <si>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</si>
  <si>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</si>
  <si>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</si>
  <si>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</si>
  <si>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</si>
  <si>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将来負担比率は、減債基金等への計画的な積み立てを行うとともに、市債発行額を公債費元金償還額以内にするなどし地方債残高の抑制に努めてきたことなどから算定されていない。
　また、有形固定資産減価償却率については、全国平均等よりも高い水準にある。
　今後も、地方債発行を抑制しながら、公共施設等総合管理計画等に基づき、施設の長寿命化、更新等を効果的に実施していく。</t>
    <rPh sb="113" eb="114">
      <t>タカ</t>
    </rPh>
    <rPh sb="115" eb="117">
      <t>スイジュン</t>
    </rPh>
    <phoneticPr fontId="5"/>
  </si>
  <si>
    <t>　将来負担比率は、減債基金等への計画的な積み立てを行うとともに、市債発行額を公債費元金償還額以内にするなどし地方債残高の抑制に努めてきたことなどから算定されていない。
　実質公債費比率は、市債発行額を公債費元金償還額以内に抑制してきたこと、新庁舎の建設に向け計画的な基金の積み立てを行っていることなどから減少傾向にあり、類似団体内平均と比較して低くなっている。
　今後、庁舎建設事業などの大規模事業が実施されるにあたり、比率の上昇が予想されるため、事業の緊急性・優先性を精査し、健全な財政運営に努める。</t>
    <rPh sb="168" eb="170">
      <t>ヒカク</t>
    </rPh>
    <rPh sb="172" eb="173">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</si>
</sst>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2"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77" fontId="38" fillId="0" borderId="117" xfId="12" applyNumberFormat="1" applyFont="1" applyFill="1" applyBorder="1" applyAlignment="1" applyProtection="1">
      <alignment horizontal="right" vertical="center" shrinkToFit="1"/>
      <protection locked="0"/>
    </xf>
    <xf numFmtId="177" fontId="38" fillId="0" borderId="113" xfId="12" applyNumberFormat="1" applyFont="1" applyFill="1" applyBorder="1" applyAlignment="1" applyProtection="1">
      <alignment horizontal="right" vertical="center" shrinkToFit="1"/>
      <protection locked="0"/>
    </xf>
    <xf numFmtId="177" fontId="38" fillId="0" borderId="120" xfId="12" applyNumberFormat="1" applyFont="1" applyFill="1" applyBorder="1" applyAlignment="1" applyProtection="1">
      <alignment horizontal="right" vertical="center" shrinkToFit="1"/>
      <protection locked="0"/>
    </xf>
    <xf numFmtId="177" fontId="38" fillId="0" borderId="103" xfId="12" applyNumberFormat="1" applyFont="1" applyBorder="1" applyAlignment="1" applyProtection="1">
      <alignment horizontal="right" vertical="center" shrinkToFit="1"/>
      <protection locked="0"/>
    </xf>
    <xf numFmtId="177" fontId="38" fillId="0" borderId="99" xfId="12" applyNumberFormat="1" applyFont="1" applyBorder="1" applyAlignment="1" applyProtection="1">
      <alignment horizontal="right" vertical="center" shrinkToFit="1"/>
      <protection locked="0"/>
    </xf>
    <xf numFmtId="177" fontId="38"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8"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7"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5FB8-4162-839C-6C4CCEEEF4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46820</c:v>
                </c:pt>
                <c:pt idx="1">
                  <c:v>47061</c:v>
                </c:pt>
                <c:pt idx="2">
                  <c:v>58045</c:v>
                </c:pt>
                <c:pt idx="3">
                  <c:v>56602</c:v>
                </c:pt>
                <c:pt idx="4">
                  <c:v>99060</c:v>
                </c:pt>
              </c:numCache>
            </c:numRef>
          </c:val>
          <c:smooth val="0"/>
          <c:extLst>
            <c:ext xmlns:c16="http://schemas.microsoft.com/office/drawing/2014/chart" uri="{C3380CC4-5D6E-409C-BE32-E72D297353CC}">
              <c16:uniqueId val="{00000001-5FB8-4162-839C-6C4CCEEEF4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10.28</c:v>
                </c:pt>
                <c:pt idx="1">
                  <c:v>8.09</c:v>
                </c:pt>
                <c:pt idx="2">
                  <c:v>9.1199999999999992</c:v>
                </c:pt>
                <c:pt idx="3">
                  <c:v>12.5</c:v>
                </c:pt>
                <c:pt idx="4">
                  <c:v>6.8</c:v>
                </c:pt>
              </c:numCache>
            </c:numRef>
          </c:val>
          <c:extLst>
            <c:ext xmlns:c16="http://schemas.microsoft.com/office/drawing/2014/chart" uri="{C3380CC4-5D6E-409C-BE32-E72D297353CC}">
              <c16:uniqueId val="{00000000-455D-4F35-B4D7-1CD142AD45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c:v>
                </c:pt>
                <c:pt idx="1">
                  <c:v>24.74</c:v>
                </c:pt>
                <c:pt idx="2">
                  <c:v>24.8</c:v>
                </c:pt>
                <c:pt idx="3">
                  <c:v>22.96</c:v>
                </c:pt>
                <c:pt idx="4">
                  <c:v>23</c:v>
                </c:pt>
              </c:numCache>
            </c:numRef>
          </c:val>
          <c:extLst>
            <c:ext xmlns:c16="http://schemas.microsoft.com/office/drawing/2014/chart" uri="{C3380CC4-5D6E-409C-BE32-E72D297353CC}">
              <c16:uniqueId val="{00000001-455D-4F35-B4D7-1CD142AD45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3.44</c:v>
                </c:pt>
                <c:pt idx="2">
                  <c:v>1.01</c:v>
                </c:pt>
                <c:pt idx="3">
                  <c:v>1.64</c:v>
                </c:pt>
                <c:pt idx="4">
                  <c:v>-5.72</c:v>
                </c:pt>
              </c:numCache>
            </c:numRef>
          </c:val>
          <c:smooth val="0"/>
          <c:extLst>
            <c:ext xmlns:c16="http://schemas.microsoft.com/office/drawing/2014/chart" uri="{C3380CC4-5D6E-409C-BE32-E72D297353CC}">
              <c16:uniqueId val="{00000002-455D-4F35-B4D7-1CD142AD45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26.35</c:v>
                </c:pt>
                <c:pt idx="2">
                  <c:v>#N/A</c:v>
                </c:pt>
                <c:pt idx="3">
                  <c:v>8.9600000000000009</c:v>
                </c:pt>
                <c:pt idx="4">
                  <c:v>#N/A</c:v>
                </c:pt>
                <c:pt idx="5">
                  <c:v>6.75</c:v>
                </c:pt>
                <c:pt idx="6">
                  <c:v>0</c:v>
                </c:pt>
                <c:pt idx="7">
                  <c:v>0</c:v>
                </c:pt>
                <c:pt idx="8">
                  <c:v>0</c:v>
                </c:pt>
                <c:pt idx="9">
                  <c:v>0</c:v>
                </c:pt>
              </c:numCache>
            </c:numRef>
          </c:val>
          <c:extLst>
            <c:ext xmlns:c16="http://schemas.microsoft.com/office/drawing/2014/chart" uri="{C3380CC4-5D6E-409C-BE32-E72D297353CC}">
              <c16:uniqueId val="{00000000-D904-48FC-B53E-EEF2C3E990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04-48FC-B53E-EEF2C3E990C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1.23</c:v>
                </c:pt>
                <c:pt idx="2">
                  <c:v>#N/A</c:v>
                </c:pt>
                <c:pt idx="3">
                  <c:v>1.2</c:v>
                </c:pt>
                <c:pt idx="4">
                  <c:v>#N/A</c:v>
                </c:pt>
                <c:pt idx="5">
                  <c:v>1.26</c:v>
                </c:pt>
                <c:pt idx="6">
                  <c:v>#N/A</c:v>
                </c:pt>
                <c:pt idx="7">
                  <c:v>0.87</c:v>
                </c:pt>
                <c:pt idx="8">
                  <c:v>#N/A</c:v>
                </c:pt>
                <c:pt idx="9">
                  <c:v>0</c:v>
                </c:pt>
              </c:numCache>
            </c:numRef>
          </c:val>
          <c:extLst>
            <c:ext xmlns:c16="http://schemas.microsoft.com/office/drawing/2014/chart" uri="{C3380CC4-5D6E-409C-BE32-E72D297353CC}">
              <c16:uniqueId val="{00000002-D904-48FC-B53E-EEF2C3E990C9}"/>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3-D904-48FC-B53E-EEF2C3E990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0.45</c:v>
                </c:pt>
                <c:pt idx="4">
                  <c:v>#N/A</c:v>
                </c:pt>
                <c:pt idx="5">
                  <c:v>0.49</c:v>
                </c:pt>
                <c:pt idx="6">
                  <c:v>#N/A</c:v>
                </c:pt>
                <c:pt idx="7">
                  <c:v>0.5</c:v>
                </c:pt>
                <c:pt idx="8">
                  <c:v>#N/A</c:v>
                </c:pt>
                <c:pt idx="9">
                  <c:v>0.51</c:v>
                </c:pt>
              </c:numCache>
            </c:numRef>
          </c:val>
          <c:extLst>
            <c:ext xmlns:c16="http://schemas.microsoft.com/office/drawing/2014/chart" uri="{C3380CC4-5D6E-409C-BE32-E72D297353CC}">
              <c16:uniqueId val="{00000004-D904-48FC-B53E-EEF2C3E990C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0.33</c:v>
                </c:pt>
                <c:pt idx="4">
                  <c:v>#N/A</c:v>
                </c:pt>
                <c:pt idx="5">
                  <c:v>0.45</c:v>
                </c:pt>
                <c:pt idx="6">
                  <c:v>#N/A</c:v>
                </c:pt>
                <c:pt idx="7">
                  <c:v>0.55000000000000004</c:v>
                </c:pt>
                <c:pt idx="8">
                  <c:v>#N/A</c:v>
                </c:pt>
                <c:pt idx="9">
                  <c:v>0.52</c:v>
                </c:pt>
              </c:numCache>
            </c:numRef>
          </c:val>
          <c:extLst>
            <c:ext xmlns:c16="http://schemas.microsoft.com/office/drawing/2014/chart" uri="{C3380CC4-5D6E-409C-BE32-E72D297353CC}">
              <c16:uniqueId val="{00000005-D904-48FC-B53E-EEF2C3E990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0.45</c:v>
                </c:pt>
                <c:pt idx="4">
                  <c:v>#N/A</c:v>
                </c:pt>
                <c:pt idx="5">
                  <c:v>1</c:v>
                </c:pt>
                <c:pt idx="6">
                  <c:v>#N/A</c:v>
                </c:pt>
                <c:pt idx="7">
                  <c:v>0.65</c:v>
                </c:pt>
                <c:pt idx="8">
                  <c:v>#N/A</c:v>
                </c:pt>
                <c:pt idx="9">
                  <c:v>1.06</c:v>
                </c:pt>
              </c:numCache>
            </c:numRef>
          </c:val>
          <c:extLst>
            <c:ext xmlns:c16="http://schemas.microsoft.com/office/drawing/2014/chart" uri="{C3380CC4-5D6E-409C-BE32-E72D297353CC}">
              <c16:uniqueId val="{00000006-D904-48FC-B53E-EEF2C3E990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c:v>
                </c:pt>
                <c:pt idx="2">
                  <c:v>#N/A</c:v>
                </c:pt>
                <c:pt idx="3">
                  <c:v>2.16</c:v>
                </c:pt>
                <c:pt idx="4">
                  <c:v>#N/A</c:v>
                </c:pt>
                <c:pt idx="5">
                  <c:v>3.8</c:v>
                </c:pt>
                <c:pt idx="6">
                  <c:v>#N/A</c:v>
                </c:pt>
                <c:pt idx="7">
                  <c:v>3.48</c:v>
                </c:pt>
                <c:pt idx="8">
                  <c:v>#N/A</c:v>
                </c:pt>
                <c:pt idx="9">
                  <c:v>3.87</c:v>
                </c:pt>
              </c:numCache>
            </c:numRef>
          </c:val>
          <c:extLst>
            <c:ext xmlns:c16="http://schemas.microsoft.com/office/drawing/2014/chart" uri="{C3380CC4-5D6E-409C-BE32-E72D297353CC}">
              <c16:uniqueId val="{00000007-D904-48FC-B53E-EEF2C3E990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10.28</c:v>
                </c:pt>
                <c:pt idx="2">
                  <c:v>#N/A</c:v>
                </c:pt>
                <c:pt idx="3">
                  <c:v>8.44</c:v>
                </c:pt>
                <c:pt idx="4">
                  <c:v>#N/A</c:v>
                </c:pt>
                <c:pt idx="5">
                  <c:v>9.1199999999999992</c:v>
                </c:pt>
                <c:pt idx="6">
                  <c:v>#N/A</c:v>
                </c:pt>
                <c:pt idx="7">
                  <c:v>12.5</c:v>
                </c:pt>
                <c:pt idx="8">
                  <c:v>#N/A</c:v>
                </c:pt>
                <c:pt idx="9">
                  <c:v>6.64</c:v>
                </c:pt>
              </c:numCache>
            </c:numRef>
          </c:val>
          <c:extLst>
            <c:ext xmlns:c16="http://schemas.microsoft.com/office/drawing/2014/chart" uri="{C3380CC4-5D6E-409C-BE32-E72D297353CC}">
              <c16:uniqueId val="{00000008-D904-48FC-B53E-EEF2C3E990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13.91</c:v>
                </c:pt>
                <c:pt idx="2">
                  <c:v>#N/A</c:v>
                </c:pt>
                <c:pt idx="3">
                  <c:v>14.8</c:v>
                </c:pt>
                <c:pt idx="4">
                  <c:v>#N/A</c:v>
                </c:pt>
                <c:pt idx="5">
                  <c:v>15.11</c:v>
                </c:pt>
                <c:pt idx="6">
                  <c:v>#N/A</c:v>
                </c:pt>
                <c:pt idx="7">
                  <c:v>14.86</c:v>
                </c:pt>
                <c:pt idx="8">
                  <c:v>#N/A</c:v>
                </c:pt>
                <c:pt idx="9">
                  <c:v>14.79</c:v>
                </c:pt>
              </c:numCache>
            </c:numRef>
          </c:val>
          <c:extLst>
            <c:ext xmlns:c16="http://schemas.microsoft.com/office/drawing/2014/chart" uri="{C3380CC4-5D6E-409C-BE32-E72D297353CC}">
              <c16:uniqueId val="{00000009-D904-48FC-B53E-EEF2C3E990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2662</c:v>
                </c:pt>
                <c:pt idx="5">
                  <c:v>2686</c:v>
                </c:pt>
                <c:pt idx="8">
                  <c:v>2831</c:v>
                </c:pt>
                <c:pt idx="11">
                  <c:v>2796</c:v>
                </c:pt>
                <c:pt idx="14">
                  <c:v>2743</c:v>
                </c:pt>
              </c:numCache>
            </c:numRef>
          </c:val>
          <c:extLst>
            <c:ext xmlns:c16="http://schemas.microsoft.com/office/drawing/2014/chart" uri="{C3380CC4-5D6E-409C-BE32-E72D297353CC}">
              <c16:uniqueId val="{00000000-920A-4398-A1A5-A77695F05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0A-4398-A1A5-A77695F05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29</c:v>
                </c:pt>
                <c:pt idx="6">
                  <c:v>29</c:v>
                </c:pt>
                <c:pt idx="9">
                  <c:v>30</c:v>
                </c:pt>
                <c:pt idx="12">
                  <c:v>22</c:v>
                </c:pt>
              </c:numCache>
            </c:numRef>
          </c:val>
          <c:extLst>
            <c:ext xmlns:c16="http://schemas.microsoft.com/office/drawing/2014/chart" uri="{C3380CC4-5D6E-409C-BE32-E72D297353CC}">
              <c16:uniqueId val="{00000002-920A-4398-A1A5-A77695F05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59</c:v>
                </c:pt>
                <c:pt idx="6">
                  <c:v>100</c:v>
                </c:pt>
                <c:pt idx="9">
                  <c:v>104</c:v>
                </c:pt>
                <c:pt idx="12">
                  <c:v>131</c:v>
                </c:pt>
              </c:numCache>
            </c:numRef>
          </c:val>
          <c:extLst>
            <c:ext xmlns:c16="http://schemas.microsoft.com/office/drawing/2014/chart" uri="{C3380CC4-5D6E-409C-BE32-E72D297353CC}">
              <c16:uniqueId val="{00000003-920A-4398-A1A5-A77695F05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1017</c:v>
                </c:pt>
                <c:pt idx="3">
                  <c:v>991</c:v>
                </c:pt>
                <c:pt idx="6">
                  <c:v>998</c:v>
                </c:pt>
                <c:pt idx="9">
                  <c:v>966</c:v>
                </c:pt>
                <c:pt idx="12">
                  <c:v>931</c:v>
                </c:pt>
              </c:numCache>
            </c:numRef>
          </c:val>
          <c:extLst>
            <c:ext xmlns:c16="http://schemas.microsoft.com/office/drawing/2014/chart" uri="{C3380CC4-5D6E-409C-BE32-E72D297353CC}">
              <c16:uniqueId val="{00000004-920A-4398-A1A5-A77695F05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54</c:v>
                </c:pt>
                <c:pt idx="3">
                  <c:v>51</c:v>
                </c:pt>
                <c:pt idx="6">
                  <c:v>50</c:v>
                </c:pt>
                <c:pt idx="9">
                  <c:v>47</c:v>
                </c:pt>
                <c:pt idx="12">
                  <c:v>45</c:v>
                </c:pt>
              </c:numCache>
            </c:numRef>
          </c:val>
          <c:extLst>
            <c:ext xmlns:c16="http://schemas.microsoft.com/office/drawing/2014/chart" uri="{C3380CC4-5D6E-409C-BE32-E72D297353CC}">
              <c16:uniqueId val="{00000005-920A-4398-A1A5-A77695F05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8</c:v>
                </c:pt>
                <c:pt idx="12">
                  <c:v>20</c:v>
                </c:pt>
              </c:numCache>
            </c:numRef>
          </c:val>
          <c:extLst>
            <c:ext xmlns:c16="http://schemas.microsoft.com/office/drawing/2014/chart" uri="{C3380CC4-5D6E-409C-BE32-E72D297353CC}">
              <c16:uniqueId val="{00000006-920A-4398-A1A5-A77695F05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2325</c:v>
                </c:pt>
                <c:pt idx="3">
                  <c:v>2428</c:v>
                </c:pt>
                <c:pt idx="6">
                  <c:v>2434</c:v>
                </c:pt>
                <c:pt idx="9">
                  <c:v>2402</c:v>
                </c:pt>
                <c:pt idx="12">
                  <c:v>2327</c:v>
                </c:pt>
              </c:numCache>
            </c:numRef>
          </c:val>
          <c:extLst>
            <c:ext xmlns:c16="http://schemas.microsoft.com/office/drawing/2014/chart" uri="{C3380CC4-5D6E-409C-BE32-E72D297353CC}">
              <c16:uniqueId val="{00000007-920A-4398-A1A5-A77695F05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787</c:v>
                </c:pt>
                <c:pt idx="2">
                  <c:v>#N/A</c:v>
                </c:pt>
                <c:pt idx="3">
                  <c:v>#N/A</c:v>
                </c:pt>
                <c:pt idx="4">
                  <c:v>872</c:v>
                </c:pt>
                <c:pt idx="5">
                  <c:v>#N/A</c:v>
                </c:pt>
                <c:pt idx="6">
                  <c:v>#N/A</c:v>
                </c:pt>
                <c:pt idx="7">
                  <c:v>780</c:v>
                </c:pt>
                <c:pt idx="8">
                  <c:v>#N/A</c:v>
                </c:pt>
                <c:pt idx="9">
                  <c:v>#N/A</c:v>
                </c:pt>
                <c:pt idx="10">
                  <c:v>761</c:v>
                </c:pt>
                <c:pt idx="11">
                  <c:v>#N/A</c:v>
                </c:pt>
                <c:pt idx="12">
                  <c:v>#N/A</c:v>
                </c:pt>
                <c:pt idx="13">
                  <c:v>733</c:v>
                </c:pt>
                <c:pt idx="14">
                  <c:v>#N/A</c:v>
                </c:pt>
              </c:numCache>
            </c:numRef>
          </c:val>
          <c:smooth val="0"/>
          <c:extLst>
            <c:ext xmlns:c16="http://schemas.microsoft.com/office/drawing/2014/chart" uri="{C3380CC4-5D6E-409C-BE32-E72D297353CC}">
              <c16:uniqueId val="{00000008-920A-4398-A1A5-A77695F05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28741</c:v>
                </c:pt>
                <c:pt idx="5">
                  <c:v>29087</c:v>
                </c:pt>
                <c:pt idx="8">
                  <c:v>28972</c:v>
                </c:pt>
                <c:pt idx="11">
                  <c:v>28823</c:v>
                </c:pt>
                <c:pt idx="14">
                  <c:v>30662</c:v>
                </c:pt>
              </c:numCache>
            </c:numRef>
          </c:val>
          <c:extLst>
            <c:ext xmlns:c16="http://schemas.microsoft.com/office/drawing/2014/chart" uri="{C3380CC4-5D6E-409C-BE32-E72D297353CC}">
              <c16:uniqueId val="{00000000-142C-4C07-B7E2-9D31B4A95A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4956</c:v>
                </c:pt>
                <c:pt idx="5">
                  <c:v>4765</c:v>
                </c:pt>
                <c:pt idx="8">
                  <c:v>4280</c:v>
                </c:pt>
                <c:pt idx="11">
                  <c:v>4074</c:v>
                </c:pt>
                <c:pt idx="14">
                  <c:v>3744</c:v>
                </c:pt>
              </c:numCache>
            </c:numRef>
          </c:val>
          <c:extLst>
            <c:ext xmlns:c16="http://schemas.microsoft.com/office/drawing/2014/chart" uri="{C3380CC4-5D6E-409C-BE32-E72D297353CC}">
              <c16:uniqueId val="{00000001-142C-4C07-B7E2-9D31B4A95A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10396</c:v>
                </c:pt>
                <c:pt idx="5">
                  <c:v>13560</c:v>
                </c:pt>
                <c:pt idx="8">
                  <c:v>13724</c:v>
                </c:pt>
                <c:pt idx="11">
                  <c:v>13041</c:v>
                </c:pt>
                <c:pt idx="14">
                  <c:v>12334</c:v>
                </c:pt>
              </c:numCache>
            </c:numRef>
          </c:val>
          <c:extLst>
            <c:ext xmlns:c16="http://schemas.microsoft.com/office/drawing/2014/chart" uri="{C3380CC4-5D6E-409C-BE32-E72D297353CC}">
              <c16:uniqueId val="{00000002-142C-4C07-B7E2-9D31B4A95A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2C-4C07-B7E2-9D31B4A95A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2C-4C07-B7E2-9D31B4A95A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c:v>
                </c:pt>
                <c:pt idx="3">
                  <c:v>100</c:v>
                </c:pt>
                <c:pt idx="6">
                  <c:v>100</c:v>
                </c:pt>
                <c:pt idx="9">
                  <c:v>100</c:v>
                </c:pt>
                <c:pt idx="12">
                  <c:v>100</c:v>
                </c:pt>
              </c:numCache>
            </c:numRef>
          </c:val>
          <c:extLst>
            <c:ext xmlns:c16="http://schemas.microsoft.com/office/drawing/2014/chart" uri="{C3380CC4-5D6E-409C-BE32-E72D297353CC}">
              <c16:uniqueId val="{00000005-142C-4C07-B7E2-9D31B4A95A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3842</c:v>
                </c:pt>
                <c:pt idx="3">
                  <c:v>3840</c:v>
                </c:pt>
                <c:pt idx="6">
                  <c:v>3785</c:v>
                </c:pt>
                <c:pt idx="9">
                  <c:v>3613</c:v>
                </c:pt>
                <c:pt idx="12">
                  <c:v>3321</c:v>
                </c:pt>
              </c:numCache>
            </c:numRef>
          </c:val>
          <c:extLst>
            <c:ext xmlns:c16="http://schemas.microsoft.com/office/drawing/2014/chart" uri="{C3380CC4-5D6E-409C-BE32-E72D297353CC}">
              <c16:uniqueId val="{00000006-142C-4C07-B7E2-9D31B4A95A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1659</c:v>
                </c:pt>
                <c:pt idx="3">
                  <c:v>2058</c:v>
                </c:pt>
                <c:pt idx="6">
                  <c:v>2029</c:v>
                </c:pt>
                <c:pt idx="9">
                  <c:v>2078</c:v>
                </c:pt>
                <c:pt idx="12">
                  <c:v>2103</c:v>
                </c:pt>
              </c:numCache>
            </c:numRef>
          </c:val>
          <c:extLst>
            <c:ext xmlns:c16="http://schemas.microsoft.com/office/drawing/2014/chart" uri="{C3380CC4-5D6E-409C-BE32-E72D297353CC}">
              <c16:uniqueId val="{00000007-142C-4C07-B7E2-9D31B4A95A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13031</c:v>
                </c:pt>
                <c:pt idx="3">
                  <c:v>12202</c:v>
                </c:pt>
                <c:pt idx="6">
                  <c:v>10783</c:v>
                </c:pt>
                <c:pt idx="9">
                  <c:v>9892</c:v>
                </c:pt>
                <c:pt idx="12">
                  <c:v>8858</c:v>
                </c:pt>
              </c:numCache>
            </c:numRef>
          </c:val>
          <c:extLst>
            <c:ext xmlns:c16="http://schemas.microsoft.com/office/drawing/2014/chart" uri="{C3380CC4-5D6E-409C-BE32-E72D297353CC}">
              <c16:uniqueId val="{00000008-142C-4C07-B7E2-9D31B4A95A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284</c:v>
                </c:pt>
                <c:pt idx="3">
                  <c:v>255</c:v>
                </c:pt>
                <c:pt idx="6">
                  <c:v>227</c:v>
                </c:pt>
                <c:pt idx="9">
                  <c:v>258</c:v>
                </c:pt>
                <c:pt idx="12">
                  <c:v>235</c:v>
                </c:pt>
              </c:numCache>
            </c:numRef>
          </c:val>
          <c:extLst>
            <c:ext xmlns:c16="http://schemas.microsoft.com/office/drawing/2014/chart" uri="{C3380CC4-5D6E-409C-BE32-E72D297353CC}">
              <c16:uniqueId val="{00000009-142C-4C07-B7E2-9D31B4A95A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24582</c:v>
                </c:pt>
                <c:pt idx="3">
                  <c:v>24254</c:v>
                </c:pt>
                <c:pt idx="6">
                  <c:v>24705</c:v>
                </c:pt>
                <c:pt idx="9">
                  <c:v>25021</c:v>
                </c:pt>
                <c:pt idx="12">
                  <c:v>28764</c:v>
                </c:pt>
              </c:numCache>
            </c:numRef>
          </c:val>
          <c:extLst>
            <c:ext xmlns:c16="http://schemas.microsoft.com/office/drawing/2014/chart" uri="{C3380CC4-5D6E-409C-BE32-E72D297353CC}">
              <c16:uniqueId val="{0000000A-142C-4C07-B7E2-9D31B4A95A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2C-4C07-B7E2-9D31B4A95A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4366</c:v>
                </c:pt>
                <c:pt idx="1">
                  <c:v>4054</c:v>
                </c:pt>
                <c:pt idx="2">
                  <c:v>4054</c:v>
                </c:pt>
              </c:numCache>
            </c:numRef>
          </c:val>
          <c:extLst>
            <c:ext xmlns:c16="http://schemas.microsoft.com/office/drawing/2014/chart" uri="{C3380CC4-5D6E-409C-BE32-E72D297353CC}">
              <c16:uniqueId val="{00000000-651C-4887-AF3B-D45A06FBB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328</c:v>
                </c:pt>
                <c:pt idx="2">
                  <c:v>329</c:v>
                </c:pt>
              </c:numCache>
            </c:numRef>
          </c:val>
          <c:extLst>
            <c:ext xmlns:c16="http://schemas.microsoft.com/office/drawing/2014/chart" uri="{C3380CC4-5D6E-409C-BE32-E72D297353CC}">
              <c16:uniqueId val="{00000001-651C-4887-AF3B-D45A06FBB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8035</c:v>
                </c:pt>
                <c:pt idx="1">
                  <c:v>7404</c:v>
                </c:pt>
                <c:pt idx="2">
                  <c:v>6896</c:v>
                </c:pt>
              </c:numCache>
            </c:numRef>
          </c:val>
          <c:extLst>
            <c:ext xmlns:c16="http://schemas.microsoft.com/office/drawing/2014/chart" uri="{C3380CC4-5D6E-409C-BE32-E72D297353CC}">
              <c16:uniqueId val="{00000002-651C-4887-AF3B-D45A06FBB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{2098FEAA-0CF9-4F19-A22F-935B79CE24E9}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538-4BF6-9FFF-FFC2D489F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{E9745A35-E99D-4243-9417-22E1DEE2FA8D}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8-4BF6-9FFF-FFC2D489F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{559D59E1-E761-40EC-9E10-AEEACC4856D4}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8-4BF6-9FFF-FFC2D489F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{98DD26F8-EAA5-4978-85F4-E00052AA3420}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8-4BF6-9FFF-FFC2D489F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{4B15BF2F-9210-4F94-A5EB-82A261550402}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8-4BF6-9FFF-FFC2D489F6B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{194AC874-6473-4BB2-BBC3-B776CED765FB}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538-4BF6-9FFF-FFC2D489F6B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{2B0E572B-842B-4C1D-9649-E85B3F42B266}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538-4BF6-9FFF-FFC2D489F6B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{CB8B5651-63D3-47D7-B36E-1298F91D8F8A}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538-4BF6-9FFF-FFC2D489F6B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{CE292F36-119C-4EBE-8D83-ED8BAD526095}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538-4BF6-9FFF-FFC2D489F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62.1</c:v>
                </c:pt>
                <c:pt idx="16">
                  <c:v>62.8</c:v>
                </c:pt>
                <c:pt idx="24">
                  <c:v>65</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38-4BF6-9FFF-FFC2D489F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{08121A03-71B3-4210-B17B-6165DD30C4C5}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538-4BF6-9FFF-FFC2D489F6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{A47DBFBB-6857-4FC7-9A85-7ACD8BA91C5A}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8-4BF6-9FFF-FFC2D489F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{E286C169-332C-4F31-8130-970E1CF409F8}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8-4BF6-9FFF-FFC2D489F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{669A6672-5C77-47D3-91F0-B093D89E6869}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8-4BF6-9FFF-FFC2D489F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{F67BD7B0-C1B3-44EA-9D9C-350E838F4CA2}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8-4BF6-9FFF-FFC2D489F6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{4200AC23-2D60-4D6E-A8F3-32E9CEF19DFA}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538-4BF6-9FFF-FFC2D489F6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{34780652-0011-4506-9098-B5F10EA8D858}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538-4BF6-9FFF-FFC2D489F6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{4092B3C8-FD28-4C4B-8822-BD9EDE9C0C67}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538-4BF6-9FFF-FFC2D489F6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{4C1393C1-5470-4FF2-AAD3-1B36AEA4C21C}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538-4BF6-9FFF-FFC2D489F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F538-4BF6-9FFF-FFC2D489F6B8}"/>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{FFE1FB5B-2374-497E-89FF-D5BEECFF44BC}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40-4FCA-961B-ADBF7434D9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{9E62B920-8444-40DA-9C30-6C3A3B461726}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0-4FCA-961B-ADBF7434D9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{2BEAB142-092A-4821-89E2-8CCEA7455D8B}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0-4FCA-961B-ADBF7434D9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{97D33602-80B2-4227-8BCF-8400F762F99D}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0-4FCA-961B-ADBF7434D9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{585E8F9E-36EA-4840-832A-9E16A9F78D16}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0-4FCA-961B-ADBF7434D92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{428A568C-9E94-4F2C-87B2-236C783EA374}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40-4FCA-961B-ADBF7434D92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{8C55EF4E-C882-4834-9526-EA760476B18E}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40-4FCA-961B-ADBF7434D92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{4C56B6AF-A178-4F7E-99D2-D86B8942BDCD}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40-4FCA-961B-ADBF7434D92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{45066C80-57A3-46C6-BBB7-D427B7BA95BC}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40-4FCA-961B-ADBF7434D9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5.2</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40-4FCA-961B-ADBF7434D9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{38437FE1-89AC-4016-92C4-670123CE7D14}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40-4FCA-961B-ADBF7434D9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{742434E9-5BF3-46DB-B0FE-CA898413C023}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0-4FCA-961B-ADBF7434D9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{6F4A337E-DC0C-4DB4-A51A-0102BA6114ED}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0-4FCA-961B-ADBF7434D9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{A0C8252B-8CB6-430E-B2A7-6F292757031E}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0-4FCA-961B-ADBF7434D9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{A624E2DC-A67B-4525-954E-6BAA1AB8CDA6}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0-4FCA-961B-ADBF7434D92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{42A9A7ED-E49E-4389-AD26-11C76477C678}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40-4FCA-961B-ADBF7434D92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{982763C3-D947-4B74-9C0C-89FA48CF57AD}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40-4FCA-961B-ADBF7434D92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{1301F432-0131-46E7-AB7D-58A8056212A3}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40-4FCA-961B-ADBF7434D92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{0C1F5E28-119F-4B37-A899-F2F135028982}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40-4FCA-961B-ADBF7434D9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3D40-4FCA-961B-ADBF7434D92A}"/>
            </c:ext>
          </c:extLst>
        </c:ser>
        <c:dLbls>
          <c:showLegendKey val="0"/>
          <c:showVal val="1"/>
          <c:showCatName val="0"/>
          <c:showSerName val="0"/>
          <c:showPercent val="0"/>
          <c:showBubbleSize val="0"/>
        </c:dLbls>
        <c:axId val="84219776"/>
        <c:axId val="84234240"/>
      </c:scatterChart>
      <c:valAx>
        <c:axId val="84219776"/>
        <c:scaling>
          <c:orientation val="minMax"/>
          <c:max val="8.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財政力指数は、前年度と同程度の水準となり、全国平均、県平均を上回っている。今後とも、市税の徴収率向上や企業誘致に取り組み、財政基盤の強化に努める。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ポイント数値が上昇したものの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。今後、事務事業の見直し等による歳出削減や市税等の歳入の確保に努める。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149013</xdr:rowOff>
    </xdr:to>
    <xdr:cxnSp macro="">
      <xdr:nvCxnSpPr>
        <xdr:cNvPr id="132" name="直線コネクタ 131"/>
        <xdr:cNvCxnSpPr/>
      </xdr:nvCxnSpPr>
      <xdr:spPr>
        <a:xfrm>
          <a:off x="4114800" y="1073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100754</xdr:rowOff>
    </xdr:to>
    <xdr:cxnSp macro="">
      <xdr:nvCxnSpPr>
        <xdr:cNvPr id="135" name="直線コネクタ 134"/>
        <xdr:cNvCxnSpPr/>
      </xdr:nvCxnSpPr>
      <xdr:spPr>
        <a:xfrm>
          <a:off x="3225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7" name="テキスト ボックス 136"/>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92710</xdr:rowOff>
    </xdr:to>
    <xdr:cxnSp macro="">
      <xdr:nvCxnSpPr>
        <xdr:cNvPr id="138" name="直線コネクタ 137"/>
        <xdr:cNvCxnSpPr/>
      </xdr:nvCxnSpPr>
      <xdr:spPr>
        <a:xfrm>
          <a:off x="2336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0" name="テキスト ボックス 139"/>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76623</xdr:rowOff>
    </xdr:to>
    <xdr:cxnSp macro="">
      <xdr:nvCxnSpPr>
        <xdr:cNvPr id="141" name="直線コネクタ 140"/>
        <xdr:cNvCxnSpPr/>
      </xdr:nvCxnSpPr>
      <xdr:spPr>
        <a:xfrm>
          <a:off x="1447800" y="1040892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5" name="テキスト ボックス 144"/>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前年度から若干の上昇はあるが定員管理の徹底などにより、人件費・物件費ともに抑制されており、類似団体中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位となっている。今後もこの水準を維持するため、職員の定員適正化計画の推進を図るとともに、事務的経費及び公共施設等の管理経費の節減に努める。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13799</xdr:rowOff>
    </xdr:from>
    <xdr:to>
      <xdr:col>23</xdr:col>
      <xdr:colOff>133350</xdr:colOff>
      <xdr:row>88</xdr:row>
      <xdr:rowOff>102539</xdr:rowOff>
    </xdr:to>
    <xdr:cxnSp macro="">
      <xdr:nvCxnSpPr>
        <xdr:cNvPr id="190" name="直線コネクタ 189"/>
        <xdr:cNvCxnSpPr/>
      </xdr:nvCxnSpPr>
      <xdr:spPr>
        <a:xfrm flipV="1">
          <a:off x="4953000" y="13901249"/>
          <a:ext cx="0" cy="128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74616</xdr:rowOff>
    </xdr:from>
    <xdr:ext cx="762000" cy="259045"/>
    <xdr:sp macro="" textlink="">
      <xdr:nvSpPr>
        <xdr:cNvPr id="191" name="人件費・物件費等の状況最小値テキスト"/>
        <xdr:cNvSpPr txBox="1"/>
      </xdr:nvSpPr>
      <xdr:spPr>
        <a:xfrm>
          <a:off x="5041900" y="151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102539</xdr:rowOff>
    </xdr:from>
    <xdr:to>
      <xdr:col>24</xdr:col>
      <xdr:colOff>12700</xdr:colOff>
      <xdr:row>88</xdr:row>
      <xdr:rowOff>102539</xdr:rowOff>
    </xdr:to>
    <xdr:cxnSp macro="">
      <xdr:nvCxnSpPr>
        <xdr:cNvPr id="192" name="直線コネクタ 191"/>
        <xdr:cNvCxnSpPr/>
      </xdr:nvCxnSpPr>
      <xdr:spPr>
        <a:xfrm>
          <a:off x="4864100" y="151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100176</xdr:rowOff>
    </xdr:from>
    <xdr:ext cx="762000" cy="259045"/>
    <xdr:sp macro="" textlink="">
      <xdr:nvSpPr>
        <xdr:cNvPr id="193" name="人件費・物件費等の状況最大値テキスト"/>
        <xdr:cNvSpPr txBox="1"/>
      </xdr:nvSpPr>
      <xdr:spPr>
        <a:xfrm>
          <a:off x="5041900" y="1364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13799</xdr:rowOff>
    </xdr:from>
    <xdr:to>
      <xdr:col>24</xdr:col>
      <xdr:colOff>12700</xdr:colOff>
      <xdr:row>81</xdr:row>
      <xdr:rowOff>13799</xdr:rowOff>
    </xdr:to>
    <xdr:cxnSp macro="">
      <xdr:nvCxnSpPr>
        <xdr:cNvPr id="194" name="直線コネクタ 193"/>
        <xdr:cNvCxnSpPr/>
      </xdr:nvCxnSpPr>
      <xdr:spPr>
        <a:xfrm>
          <a:off x="4864100" y="1390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61282</xdr:rowOff>
    </xdr:from>
    <xdr:to>
      <xdr:col>23</xdr:col>
      <xdr:colOff>133350</xdr:colOff>
      <xdr:row>81</xdr:row>
      <xdr:rowOff>157466</xdr:rowOff>
    </xdr:to>
    <xdr:cxnSp macro="">
      <xdr:nvCxnSpPr>
        <xdr:cNvPr id="195" name="直線コネクタ 194"/>
        <xdr:cNvCxnSpPr/>
      </xdr:nvCxnSpPr>
      <xdr:spPr>
        <a:xfrm>
          <a:off x="4114800" y="13948732"/>
          <a:ext cx="838200" cy="9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79072</xdr:rowOff>
    </xdr:from>
    <xdr:ext cx="762000" cy="259045"/>
    <xdr:sp macro="" textlink="">
      <xdr:nvSpPr>
        <xdr:cNvPr id="196" name="人件費・物件費等の状況平均値テキスト"/>
        <xdr:cNvSpPr txBox="1"/>
      </xdr:nvSpPr>
      <xdr:spPr>
        <a:xfrm>
          <a:off x="5041900" y="1448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106995</xdr:rowOff>
    </xdr:from>
    <xdr:to>
      <xdr:col>23</xdr:col>
      <xdr:colOff>184150</xdr:colOff>
      <xdr:row>85</xdr:row>
      <xdr:rowOff>37145</xdr:rowOff>
    </xdr:to>
    <xdr:sp macro="" textlink="">
      <xdr:nvSpPr>
        <xdr:cNvPr id="197" name="フローチャート: 判断 196"/>
        <xdr:cNvSpPr/>
      </xdr:nvSpPr>
      <xdr:spPr>
        <a:xfrm>
          <a:off x="49022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142821</xdr:rowOff>
    </xdr:from>
    <xdr:to>
      <xdr:col>19</xdr:col>
      <xdr:colOff>133350</xdr:colOff>
      <xdr:row>81</xdr:row>
      <xdr:rowOff>61282</xdr:rowOff>
    </xdr:to>
    <xdr:cxnSp macro="">
      <xdr:nvCxnSpPr>
        <xdr:cNvPr id="198" name="直線コネクタ 197"/>
        <xdr:cNvCxnSpPr/>
      </xdr:nvCxnSpPr>
      <xdr:spPr>
        <a:xfrm>
          <a:off x="3225800" y="13858821"/>
          <a:ext cx="889000" cy="8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9832</xdr:rowOff>
    </xdr:from>
    <xdr:to>
      <xdr:col>19</xdr:col>
      <xdr:colOff>184150</xdr:colOff>
      <xdr:row>84</xdr:row>
      <xdr:rowOff>111432</xdr:rowOff>
    </xdr:to>
    <xdr:sp macro="" textlink="">
      <xdr:nvSpPr>
        <xdr:cNvPr id="199" name="フローチャート: 判断 198"/>
        <xdr:cNvSpPr/>
      </xdr:nvSpPr>
      <xdr:spPr>
        <a:xfrm>
          <a:off x="4064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96209</xdr:rowOff>
    </xdr:from>
    <xdr:ext cx="736600" cy="259045"/>
    <xdr:sp macro="" textlink="">
      <xdr:nvSpPr>
        <xdr:cNvPr id="200" name="テキスト ボックス 199"/>
        <xdr:cNvSpPr txBox="1"/>
      </xdr:nvSpPr>
      <xdr:spPr>
        <a:xfrm>
          <a:off x="3733800" y="1449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127846</xdr:rowOff>
    </xdr:from>
    <xdr:to>
      <xdr:col>15</xdr:col>
      <xdr:colOff>82550</xdr:colOff>
      <xdr:row>80</xdr:row>
      <xdr:rowOff>142821</xdr:rowOff>
    </xdr:to>
    <xdr:cxnSp macro="">
      <xdr:nvCxnSpPr>
        <xdr:cNvPr id="201" name="直線コネクタ 200"/>
        <xdr:cNvCxnSpPr/>
      </xdr:nvCxnSpPr>
      <xdr:spPr>
        <a:xfrm>
          <a:off x="2336800" y="13843846"/>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97625</xdr:rowOff>
    </xdr:from>
    <xdr:to>
      <xdr:col>15</xdr:col>
      <xdr:colOff>133350</xdr:colOff>
      <xdr:row>85</xdr:row>
      <xdr:rowOff>27775</xdr:rowOff>
    </xdr:to>
    <xdr:sp macro="" textlink="">
      <xdr:nvSpPr>
        <xdr:cNvPr id="202" name="フローチャート: 判断 201"/>
        <xdr:cNvSpPr/>
      </xdr:nvSpPr>
      <xdr:spPr>
        <a:xfrm>
          <a:off x="3175000" y="1449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12552</xdr:rowOff>
    </xdr:from>
    <xdr:ext cx="762000" cy="259045"/>
    <xdr:sp macro="" textlink="">
      <xdr:nvSpPr>
        <xdr:cNvPr id="203" name="テキスト ボックス 202"/>
        <xdr:cNvSpPr txBox="1"/>
      </xdr:nvSpPr>
      <xdr:spPr>
        <a:xfrm>
          <a:off x="2844800" y="145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127846</xdr:rowOff>
    </xdr:from>
    <xdr:to>
      <xdr:col>11</xdr:col>
      <xdr:colOff>31750</xdr:colOff>
      <xdr:row>80</xdr:row>
      <xdr:rowOff>136319</xdr:rowOff>
    </xdr:to>
    <xdr:cxnSp macro="">
      <xdr:nvCxnSpPr>
        <xdr:cNvPr id="204" name="直線コネクタ 203"/>
        <xdr:cNvCxnSpPr/>
      </xdr:nvCxnSpPr>
      <xdr:spPr>
        <a:xfrm flipV="1">
          <a:off x="1447800" y="13843846"/>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74554</xdr:rowOff>
    </xdr:from>
    <xdr:to>
      <xdr:col>11</xdr:col>
      <xdr:colOff>82550</xdr:colOff>
      <xdr:row>85</xdr:row>
      <xdr:rowOff>4704</xdr:rowOff>
    </xdr:to>
    <xdr:sp macro="" textlink="">
      <xdr:nvSpPr>
        <xdr:cNvPr id="205" name="フローチャート: 判断 204"/>
        <xdr:cNvSpPr/>
      </xdr:nvSpPr>
      <xdr:spPr>
        <a:xfrm>
          <a:off x="2286000" y="1447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160931</xdr:rowOff>
    </xdr:from>
    <xdr:ext cx="762000" cy="259045"/>
    <xdr:sp macro="" textlink="">
      <xdr:nvSpPr>
        <xdr:cNvPr id="206" name="テキスト ボックス 205"/>
        <xdr:cNvSpPr txBox="1"/>
      </xdr:nvSpPr>
      <xdr:spPr>
        <a:xfrm>
          <a:off x="1955800" y="145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160269</xdr:rowOff>
    </xdr:from>
    <xdr:to>
      <xdr:col>7</xdr:col>
      <xdr:colOff>31750</xdr:colOff>
      <xdr:row>85</xdr:row>
      <xdr:rowOff>90419</xdr:rowOff>
    </xdr:to>
    <xdr:sp macro="" textlink="">
      <xdr:nvSpPr>
        <xdr:cNvPr id="207" name="フローチャート: 判断 206"/>
        <xdr:cNvSpPr/>
      </xdr:nvSpPr>
      <xdr:spPr>
        <a:xfrm>
          <a:off x="1397000" y="1456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75196</xdr:rowOff>
    </xdr:from>
    <xdr:ext cx="762000" cy="259045"/>
    <xdr:sp macro="" textlink="">
      <xdr:nvSpPr>
        <xdr:cNvPr id="208" name="テキスト ボックス 207"/>
        <xdr:cNvSpPr txBox="1"/>
      </xdr:nvSpPr>
      <xdr:spPr>
        <a:xfrm>
          <a:off x="1066800" y="146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106666</xdr:rowOff>
    </xdr:from>
    <xdr:to>
      <xdr:col>23</xdr:col>
      <xdr:colOff>184150</xdr:colOff>
      <xdr:row>82</xdr:row>
      <xdr:rowOff>36816</xdr:rowOff>
    </xdr:to>
    <xdr:sp macro="" textlink="">
      <xdr:nvSpPr>
        <xdr:cNvPr id="214" name="楕円 213"/>
        <xdr:cNvSpPr/>
      </xdr:nvSpPr>
      <xdr:spPr>
        <a:xfrm>
          <a:off x="4902200" y="139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123193</xdr:rowOff>
    </xdr:from>
    <xdr:ext cx="762000" cy="259045"/>
    <xdr:sp macro="" textlink="">
      <xdr:nvSpPr>
        <xdr:cNvPr id="215" name="人件費・物件費等の状況該当値テキスト"/>
        <xdr:cNvSpPr txBox="1"/>
      </xdr:nvSpPr>
      <xdr:spPr>
        <a:xfrm>
          <a:off x="5041900" y="138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10482</xdr:rowOff>
    </xdr:from>
    <xdr:to>
      <xdr:col>19</xdr:col>
      <xdr:colOff>184150</xdr:colOff>
      <xdr:row>81</xdr:row>
      <xdr:rowOff>112082</xdr:rowOff>
    </xdr:to>
    <xdr:sp macro="" textlink="">
      <xdr:nvSpPr>
        <xdr:cNvPr id="216" name="楕円 215"/>
        <xdr:cNvSpPr/>
      </xdr:nvSpPr>
      <xdr:spPr>
        <a:xfrm>
          <a:off x="4064000" y="138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122259</xdr:rowOff>
    </xdr:from>
    <xdr:ext cx="736600" cy="259045"/>
    <xdr:sp macro="" textlink="">
      <xdr:nvSpPr>
        <xdr:cNvPr id="217" name="テキスト ボックス 216"/>
        <xdr:cNvSpPr txBox="1"/>
      </xdr:nvSpPr>
      <xdr:spPr>
        <a:xfrm>
          <a:off x="3733800" y="1366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92021</xdr:rowOff>
    </xdr:from>
    <xdr:to>
      <xdr:col>15</xdr:col>
      <xdr:colOff>133350</xdr:colOff>
      <xdr:row>81</xdr:row>
      <xdr:rowOff>22171</xdr:rowOff>
    </xdr:to>
    <xdr:sp macro="" textlink="">
      <xdr:nvSpPr>
        <xdr:cNvPr id="218" name="楕円 217"/>
        <xdr:cNvSpPr/>
      </xdr:nvSpPr>
      <xdr:spPr>
        <a:xfrm>
          <a:off x="3175000" y="13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32348</xdr:rowOff>
    </xdr:from>
    <xdr:ext cx="762000" cy="259045"/>
    <xdr:sp macro="" textlink="">
      <xdr:nvSpPr>
        <xdr:cNvPr id="219" name="テキスト ボックス 218"/>
        <xdr:cNvSpPr txBox="1"/>
      </xdr:nvSpPr>
      <xdr:spPr>
        <a:xfrm>
          <a:off x="2844800" y="135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77046</xdr:rowOff>
    </xdr:from>
    <xdr:to>
      <xdr:col>11</xdr:col>
      <xdr:colOff>82550</xdr:colOff>
      <xdr:row>81</xdr:row>
      <xdr:rowOff>7196</xdr:rowOff>
    </xdr:to>
    <xdr:sp macro="" textlink="">
      <xdr:nvSpPr>
        <xdr:cNvPr id="220" name="楕円 219"/>
        <xdr:cNvSpPr/>
      </xdr:nvSpPr>
      <xdr:spPr>
        <a:xfrm>
          <a:off x="2286000" y="13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17373</xdr:rowOff>
    </xdr:from>
    <xdr:ext cx="762000" cy="259045"/>
    <xdr:sp macro="" textlink="">
      <xdr:nvSpPr>
        <xdr:cNvPr id="221" name="テキスト ボックス 220"/>
        <xdr:cNvSpPr txBox="1"/>
      </xdr:nvSpPr>
      <xdr:spPr>
        <a:xfrm>
          <a:off x="1955800" y="1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85519</xdr:rowOff>
    </xdr:from>
    <xdr:to>
      <xdr:col>7</xdr:col>
      <xdr:colOff>31750</xdr:colOff>
      <xdr:row>81</xdr:row>
      <xdr:rowOff>15669</xdr:rowOff>
    </xdr:to>
    <xdr:sp macro="" textlink="">
      <xdr:nvSpPr>
        <xdr:cNvPr id="222" name="楕円 221"/>
        <xdr:cNvSpPr/>
      </xdr:nvSpPr>
      <xdr:spPr>
        <a:xfrm>
          <a:off x="1397000" y="138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25846</xdr:rowOff>
    </xdr:from>
    <xdr:ext cx="762000" cy="259045"/>
    <xdr:sp macro="" textlink="">
      <xdr:nvSpPr>
        <xdr:cNvPr id="223" name="テキスト ボックス 222"/>
        <xdr:cNvSpPr txBox="1"/>
      </xdr:nvSpPr>
      <xdr:spPr>
        <a:xfrm>
          <a:off x="1066800" y="135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を超えてしまい、全国市平均とも比べ２ポイント高くなっている。</a:t>
          </a:r>
          <a:endParaRPr lang="ja-JP" altLang="ja-JP" sz="7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ここ数年上振れ傾向が進んでいるが、年齢構成等の影響も考えられることから、推移を見守り必要な対策を講じていきたい。</a:t>
          </a:r>
          <a:endParaRPr lang="ja-JP" altLang="ja-JP" sz="7200">
            <a:effectLst/>
            <a:latin typeface="ＭＳ Ｐゴシック" panose="020B0600070205080204" pitchFamily="50" charset="-128"/>
            <a:ea typeface="ＭＳ Ｐゴシック" panose="020B0600070205080204" pitchFamily="50" charset="-128"/>
          </a:endParaRPr>
        </a:p>
        <a:p>
          <a:endParaRPr kumimoji="1" lang="ja-JP" altLang="en-US" sz="66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0" name="直線コネクタ 249"/>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1"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2" name="直線コネクタ 251"/>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3"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4" name="直線コネクタ 253"/>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166370</xdr:rowOff>
    </xdr:to>
    <xdr:cxnSp macro="">
      <xdr:nvCxnSpPr>
        <xdr:cNvPr id="255" name="直線コネクタ 254"/>
        <xdr:cNvCxnSpPr/>
      </xdr:nvCxnSpPr>
      <xdr:spPr>
        <a:xfrm>
          <a:off x="16179800" y="153047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6"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7" name="フローチャート: 判断 256"/>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45720</xdr:rowOff>
    </xdr:to>
    <xdr:cxnSp macro="">
      <xdr:nvCxnSpPr>
        <xdr:cNvPr id="258" name="直線コネクタ 257"/>
        <xdr:cNvCxnSpPr/>
      </xdr:nvCxnSpPr>
      <xdr:spPr>
        <a:xfrm>
          <a:off x="15290800" y="151358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61" name="直線コネクタ 260"/>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48261</xdr:rowOff>
    </xdr:to>
    <xdr:cxnSp macro="">
      <xdr:nvCxnSpPr>
        <xdr:cNvPr id="264" name="直線コネクタ 263"/>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115570</xdr:rowOff>
    </xdr:from>
    <xdr:to>
      <xdr:col>81</xdr:col>
      <xdr:colOff>95250</xdr:colOff>
      <xdr:row>90</xdr:row>
      <xdr:rowOff>45720</xdr:rowOff>
    </xdr:to>
    <xdr:sp macro="" textlink="">
      <xdr:nvSpPr>
        <xdr:cNvPr id="274" name="楕円 273"/>
        <xdr:cNvSpPr/>
      </xdr:nvSpPr>
      <xdr:spPr>
        <a:xfrm>
          <a:off x="169672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11447</xdr:rowOff>
    </xdr:from>
    <xdr:ext cx="762000" cy="259045"/>
    <xdr:sp macro="" textlink="">
      <xdr:nvSpPr>
        <xdr:cNvPr id="275" name="給与水準   （国との比較）該当値テキスト"/>
        <xdr:cNvSpPr txBox="1"/>
      </xdr:nvSpPr>
      <xdr:spPr>
        <a:xfrm>
          <a:off x="17106900" y="152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0" name="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1" name="テキスト ボックス 280"/>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類似団体中最も少ない職員数となっており、今後も定員の適正化計画に基づき、計画的な職員数の管理に努めていく。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164677</xdr:rowOff>
    </xdr:from>
    <xdr:to>
      <xdr:col>81</xdr:col>
      <xdr:colOff>44450</xdr:colOff>
      <xdr:row>65</xdr:row>
      <xdr:rowOff>167534</xdr:rowOff>
    </xdr:to>
    <xdr:cxnSp macro="">
      <xdr:nvCxnSpPr>
        <xdr:cNvPr id="313" name="直線コネクタ 312"/>
        <xdr:cNvCxnSpPr/>
      </xdr:nvCxnSpPr>
      <xdr:spPr>
        <a:xfrm flipV="1">
          <a:off x="17018000" y="10280227"/>
          <a:ext cx="0" cy="1031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139611</xdr:rowOff>
    </xdr:from>
    <xdr:ext cx="762000" cy="259045"/>
    <xdr:sp macro="" textlink="">
      <xdr:nvSpPr>
        <xdr:cNvPr id="314" name="定員管理の状況最小値テキスト"/>
        <xdr:cNvSpPr txBox="1"/>
      </xdr:nvSpPr>
      <xdr:spPr>
        <a:xfrm>
          <a:off x="17106900" y="1128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167534</xdr:rowOff>
    </xdr:from>
    <xdr:to>
      <xdr:col>81</xdr:col>
      <xdr:colOff>133350</xdr:colOff>
      <xdr:row>65</xdr:row>
      <xdr:rowOff>167534</xdr:rowOff>
    </xdr:to>
    <xdr:cxnSp macro="">
      <xdr:nvCxnSpPr>
        <xdr:cNvPr id="315" name="直線コネクタ 314"/>
        <xdr:cNvCxnSpPr/>
      </xdr:nvCxnSpPr>
      <xdr:spPr>
        <a:xfrm>
          <a:off x="16929100" y="113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79604</xdr:rowOff>
    </xdr:from>
    <xdr:ext cx="762000" cy="259045"/>
    <xdr:sp macro="" textlink="">
      <xdr:nvSpPr>
        <xdr:cNvPr id="316" name="定員管理の状況最大値テキスト"/>
        <xdr:cNvSpPr txBox="1"/>
      </xdr:nvSpPr>
      <xdr:spPr>
        <a:xfrm>
          <a:off x="17106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164677</xdr:rowOff>
    </xdr:from>
    <xdr:to>
      <xdr:col>81</xdr:col>
      <xdr:colOff>133350</xdr:colOff>
      <xdr:row>59</xdr:row>
      <xdr:rowOff>164677</xdr:rowOff>
    </xdr:to>
    <xdr:cxnSp macro="">
      <xdr:nvCxnSpPr>
        <xdr:cNvPr id="317" name="直線コネクタ 316"/>
        <xdr:cNvCxnSpPr/>
      </xdr:nvCxnSpPr>
      <xdr:spPr>
        <a:xfrm>
          <a:off x="16929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142557</xdr:rowOff>
    </xdr:from>
    <xdr:to>
      <xdr:col>81</xdr:col>
      <xdr:colOff>44450</xdr:colOff>
      <xdr:row>59</xdr:row>
      <xdr:rowOff>164677</xdr:rowOff>
    </xdr:to>
    <xdr:cxnSp macro="">
      <xdr:nvCxnSpPr>
        <xdr:cNvPr id="318" name="直線コネクタ 317"/>
        <xdr:cNvCxnSpPr/>
      </xdr:nvCxnSpPr>
      <xdr:spPr>
        <a:xfrm>
          <a:off x="16179800" y="10258107"/>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24041</xdr:rowOff>
    </xdr:from>
    <xdr:ext cx="762000" cy="259045"/>
    <xdr:sp macro="" textlink="">
      <xdr:nvSpPr>
        <xdr:cNvPr id="319" name="定員管理の状況平均値テキスト"/>
        <xdr:cNvSpPr txBox="1"/>
      </xdr:nvSpPr>
      <xdr:spPr>
        <a:xfrm>
          <a:off x="17106900" y="10653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20" name="フローチャート: 判断 319"/>
        <xdr:cNvSpPr/>
      </xdr:nvSpPr>
      <xdr:spPr>
        <a:xfrm>
          <a:off x="169672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142557</xdr:rowOff>
    </xdr:to>
    <xdr:cxnSp macro="">
      <xdr:nvCxnSpPr>
        <xdr:cNvPr id="321" name="直線コネクタ 320"/>
        <xdr:cNvCxnSpPr/>
      </xdr:nvCxnSpPr>
      <xdr:spPr>
        <a:xfrm>
          <a:off x="15290800" y="102299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35878</xdr:rowOff>
    </xdr:from>
    <xdr:to>
      <xdr:col>77</xdr:col>
      <xdr:colOff>95250</xdr:colOff>
      <xdr:row>62</xdr:row>
      <xdr:rowOff>137478</xdr:rowOff>
    </xdr:to>
    <xdr:sp macro="" textlink="">
      <xdr:nvSpPr>
        <xdr:cNvPr id="322" name="フローチャート: 判断 321"/>
        <xdr:cNvSpPr/>
      </xdr:nvSpPr>
      <xdr:spPr>
        <a:xfrm>
          <a:off x="16129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23" name="テキスト ボックス 32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114406</xdr:rowOff>
    </xdr:to>
    <xdr:cxnSp macro="">
      <xdr:nvCxnSpPr>
        <xdr:cNvPr id="324" name="直線コネクタ 323"/>
        <xdr:cNvCxnSpPr/>
      </xdr:nvCxnSpPr>
      <xdr:spPr>
        <a:xfrm>
          <a:off x="14401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23813</xdr:rowOff>
    </xdr:from>
    <xdr:to>
      <xdr:col>73</xdr:col>
      <xdr:colOff>44450</xdr:colOff>
      <xdr:row>62</xdr:row>
      <xdr:rowOff>125413</xdr:rowOff>
    </xdr:to>
    <xdr:sp macro="" textlink="">
      <xdr:nvSpPr>
        <xdr:cNvPr id="325" name="フローチャート: 判断 324"/>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110190</xdr:rowOff>
    </xdr:from>
    <xdr:ext cx="762000" cy="259045"/>
    <xdr:sp macro="" textlink="">
      <xdr:nvSpPr>
        <xdr:cNvPr id="326" name="テキスト ボックス 325"/>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102341</xdr:rowOff>
    </xdr:to>
    <xdr:cxnSp macro="">
      <xdr:nvCxnSpPr>
        <xdr:cNvPr id="327" name="直線コネクタ 326"/>
        <xdr:cNvCxnSpPr/>
      </xdr:nvCxnSpPr>
      <xdr:spPr>
        <a:xfrm flipV="1">
          <a:off x="13512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17780</xdr:rowOff>
    </xdr:from>
    <xdr:to>
      <xdr:col>68</xdr:col>
      <xdr:colOff>203200</xdr:colOff>
      <xdr:row>62</xdr:row>
      <xdr:rowOff>119380</xdr:rowOff>
    </xdr:to>
    <xdr:sp macro="" textlink="">
      <xdr:nvSpPr>
        <xdr:cNvPr id="328" name="フローチャート: 判断 327"/>
        <xdr:cNvSpPr/>
      </xdr:nvSpPr>
      <xdr:spPr>
        <a:xfrm>
          <a:off x="14351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29" name="テキスト ボックス 328"/>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0" name="フローチャート: 判断 329"/>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31" name="テキスト ボックス 330"/>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7" name="楕円 336"/>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35154</xdr:rowOff>
    </xdr:from>
    <xdr:ext cx="762000" cy="259045"/>
    <xdr:sp macro="" textlink="">
      <xdr:nvSpPr>
        <xdr:cNvPr id="338" name="定員管理の状況該当値テキスト"/>
        <xdr:cNvSpPr txBox="1"/>
      </xdr:nvSpPr>
      <xdr:spPr>
        <a:xfrm>
          <a:off x="17106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91757</xdr:rowOff>
    </xdr:from>
    <xdr:to>
      <xdr:col>77</xdr:col>
      <xdr:colOff>95250</xdr:colOff>
      <xdr:row>60</xdr:row>
      <xdr:rowOff>21907</xdr:rowOff>
    </xdr:to>
    <xdr:sp macro="" textlink="">
      <xdr:nvSpPr>
        <xdr:cNvPr id="339" name="楕円 338"/>
        <xdr:cNvSpPr/>
      </xdr:nvSpPr>
      <xdr:spPr>
        <a:xfrm>
          <a:off x="16129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32084</xdr:rowOff>
    </xdr:from>
    <xdr:ext cx="736600" cy="259045"/>
    <xdr:sp macro="" textlink="">
      <xdr:nvSpPr>
        <xdr:cNvPr id="340" name="テキスト ボックス 339"/>
        <xdr:cNvSpPr txBox="1"/>
      </xdr:nvSpPr>
      <xdr:spPr>
        <a:xfrm>
          <a:off x="15798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1" name="楕円 340"/>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2" name="テキスト ボックス 341"/>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3" name="楕円 342"/>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4" name="テキスト ボックス 343"/>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51541</xdr:rowOff>
    </xdr:from>
    <xdr:to>
      <xdr:col>64</xdr:col>
      <xdr:colOff>152400</xdr:colOff>
      <xdr:row>59</xdr:row>
      <xdr:rowOff>153141</xdr:rowOff>
    </xdr:to>
    <xdr:sp macro="" textlink="">
      <xdr:nvSpPr>
        <xdr:cNvPr id="345" name="楕円 344"/>
        <xdr:cNvSpPr/>
      </xdr:nvSpPr>
      <xdr:spPr>
        <a:xfrm>
          <a:off x="13462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163318</xdr:rowOff>
    </xdr:from>
    <xdr:ext cx="762000" cy="259045"/>
    <xdr:sp macro="" textlink="">
      <xdr:nvSpPr>
        <xdr:cNvPr id="346" name="テキスト ボックス 345"/>
        <xdr:cNvSpPr txBox="1"/>
      </xdr:nvSpPr>
      <xdr:spPr>
        <a:xfrm>
          <a:off x="13131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庁舎建設事業が進捗したことにより、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ポイント減少したものの、類似団体平均を大きく下回っている。今後も、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新庁舎周辺整備事業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などの大規模事業の実施により元利償還金が増加することが見込まれるため、事業の適正な執行に努める。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35560</xdr:rowOff>
    </xdr:to>
    <xdr:cxnSp macro="">
      <xdr:nvCxnSpPr>
        <xdr:cNvPr id="379" name="直線コネクタ 378"/>
        <xdr:cNvCxnSpPr/>
      </xdr:nvCxnSpPr>
      <xdr:spPr>
        <a:xfrm flipV="1">
          <a:off x="16179800" y="64782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35560</xdr:rowOff>
    </xdr:to>
    <xdr:cxnSp macro="">
      <xdr:nvCxnSpPr>
        <xdr:cNvPr id="382" name="直線コネクタ 381"/>
        <xdr:cNvCxnSpPr/>
      </xdr:nvCxnSpPr>
      <xdr:spPr>
        <a:xfrm>
          <a:off x="1529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35560</xdr:rowOff>
    </xdr:to>
    <xdr:cxnSp macro="">
      <xdr:nvCxnSpPr>
        <xdr:cNvPr id="385" name="直線コネクタ 384"/>
        <xdr:cNvCxnSpPr/>
      </xdr:nvCxnSpPr>
      <xdr:spPr>
        <a:xfrm>
          <a:off x="14401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59690</xdr:rowOff>
    </xdr:to>
    <xdr:cxnSp macro="">
      <xdr:nvCxnSpPr>
        <xdr:cNvPr id="388" name="直線コネクタ 387"/>
        <xdr:cNvCxnSpPr/>
      </xdr:nvCxnSpPr>
      <xdr:spPr>
        <a:xfrm flipV="1">
          <a:off x="13512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8" name="楕円 397"/>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5097</xdr:rowOff>
    </xdr:from>
    <xdr:ext cx="762000" cy="259045"/>
    <xdr:sp macro="" textlink="">
      <xdr:nvSpPr>
        <xdr:cNvPr id="399" name="公債費負担の状況該当値テキスト"/>
        <xdr:cNvSpPr txBox="1"/>
      </xdr:nvSpPr>
      <xdr:spPr>
        <a:xfrm>
          <a:off x="17106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0" name="楕円 39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1" name="テキスト ボックス 40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2" name="楕円 401"/>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3" name="テキスト ボックス 402"/>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4" name="楕円 403"/>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5" name="テキスト ボックス 404"/>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6" name="楕円 405"/>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7" name="テキスト ボックス 406"/>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のための基金積立金などの増加により、将来負担比率は算定されなかった。庁舎建設事業などが進捗していくことで、市債の増加、基金の取り崩しが見込まれるため、各事業の必要性、優先性を十分検討し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90328</xdr:rowOff>
    </xdr:from>
    <xdr:ext cx="762000" cy="259045"/>
    <xdr:sp macro="" textlink="">
      <xdr:nvSpPr>
        <xdr:cNvPr id="441" name="将来負担の状況平均値テキスト"/>
        <xdr:cNvSpPr txBox="1"/>
      </xdr:nvSpPr>
      <xdr:spPr>
        <a:xfrm>
          <a:off x="17106900" y="283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2" name="フローチャート: 判断 441"/>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9666</xdr:rowOff>
    </xdr:from>
    <xdr:to>
      <xdr:col>73</xdr:col>
      <xdr:colOff>44450</xdr:colOff>
      <xdr:row>16</xdr:row>
      <xdr:rowOff>111266</xdr:rowOff>
    </xdr:to>
    <xdr:sp macro="" textlink="">
      <xdr:nvSpPr>
        <xdr:cNvPr id="445" name="フローチャート: 判断 444"/>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6" name="テキスト ボックス 445"/>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47" name="フローチャート: 判断 446"/>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48" name="テキスト ボックス 447"/>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9" name="フローチャート: 判断 448"/>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0" name="テキスト ボックス 449"/>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年齢構成等の変化により若干の上昇は見られるが、定員管理の徹底により、人件費は抑制され、類似団体の中でも上位の比率となっている。今後とも人件費関係経費の適正化に努めていく。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53522</xdr:rowOff>
    </xdr:to>
    <xdr:cxnSp macro="">
      <xdr:nvCxnSpPr>
        <xdr:cNvPr id="68" name="直線コネクタ 67"/>
        <xdr:cNvCxnSpPr/>
      </xdr:nvCxnSpPr>
      <xdr:spPr>
        <a:xfrm>
          <a:off x="3987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78014</xdr:rowOff>
    </xdr:from>
    <xdr:to>
      <xdr:col>19</xdr:col>
      <xdr:colOff>187325</xdr:colOff>
      <xdr:row>34</xdr:row>
      <xdr:rowOff>159657</xdr:rowOff>
    </xdr:to>
    <xdr:cxnSp macro="">
      <xdr:nvCxnSpPr>
        <xdr:cNvPr id="71" name="直線コネクタ 70"/>
        <xdr:cNvCxnSpPr/>
      </xdr:nvCxnSpPr>
      <xdr:spPr>
        <a:xfrm>
          <a:off x="3098800" y="59073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78014</xdr:rowOff>
    </xdr:from>
    <xdr:to>
      <xdr:col>15</xdr:col>
      <xdr:colOff>98425</xdr:colOff>
      <xdr:row>34</xdr:row>
      <xdr:rowOff>110672</xdr:rowOff>
    </xdr:to>
    <xdr:cxnSp macro="">
      <xdr:nvCxnSpPr>
        <xdr:cNvPr id="74" name="直線コネクタ 73"/>
        <xdr:cNvCxnSpPr/>
      </xdr:nvCxnSpPr>
      <xdr:spPr>
        <a:xfrm flipV="1">
          <a:off x="2209800" y="59073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110672</xdr:rowOff>
    </xdr:to>
    <xdr:cxnSp macro="">
      <xdr:nvCxnSpPr>
        <xdr:cNvPr id="77" name="直線コネクタ 76"/>
        <xdr:cNvCxnSpPr/>
      </xdr:nvCxnSpPr>
      <xdr:spPr>
        <a:xfrm>
          <a:off x="1320800" y="5858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1" name="楕円 90"/>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138991</xdr:rowOff>
    </xdr:from>
    <xdr:ext cx="762000" cy="259045"/>
    <xdr:sp macro="" textlink="">
      <xdr:nvSpPr>
        <xdr:cNvPr id="92" name="テキスト ボックス 91"/>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59872</xdr:rowOff>
    </xdr:from>
    <xdr:to>
      <xdr:col>11</xdr:col>
      <xdr:colOff>60325</xdr:colOff>
      <xdr:row>34</xdr:row>
      <xdr:rowOff>161472</xdr:rowOff>
    </xdr:to>
    <xdr:sp macro="" textlink="">
      <xdr:nvSpPr>
        <xdr:cNvPr id="93" name="楕円 92"/>
        <xdr:cNvSpPr/>
      </xdr:nvSpPr>
      <xdr:spPr>
        <a:xfrm>
          <a:off x="2159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199</xdr:rowOff>
    </xdr:from>
    <xdr:ext cx="762000" cy="259045"/>
    <xdr:sp macro="" textlink="">
      <xdr:nvSpPr>
        <xdr:cNvPr id="94" name="テキスト ボックス 93"/>
        <xdr:cNvSpPr txBox="1"/>
      </xdr:nvSpPr>
      <xdr:spPr>
        <a:xfrm>
          <a:off x="1828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施設の老朽化に伴う維持管理費が増加傾向にあるとともに、民間委託の推進も増加の要因となっている。施設の長寿命化や統廃合を含めた公共施設の適正な管理に努め、維持管理費のさらなる削減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110671</xdr:rowOff>
    </xdr:from>
    <xdr:to>
      <xdr:col>82</xdr:col>
      <xdr:colOff>107950</xdr:colOff>
      <xdr:row>18</xdr:row>
      <xdr:rowOff>159657</xdr:rowOff>
    </xdr:to>
    <xdr:cxnSp macro="">
      <xdr:nvCxnSpPr>
        <xdr:cNvPr id="131" name="直線コネクタ 130"/>
        <xdr:cNvCxnSpPr/>
      </xdr:nvCxnSpPr>
      <xdr:spPr>
        <a:xfrm>
          <a:off x="15671800" y="31967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110671</xdr:rowOff>
    </xdr:to>
    <xdr:cxnSp macro="">
      <xdr:nvCxnSpPr>
        <xdr:cNvPr id="134" name="直線コネクタ 133"/>
        <xdr:cNvCxnSpPr/>
      </xdr:nvCxnSpPr>
      <xdr:spPr>
        <a:xfrm>
          <a:off x="14782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151493</xdr:rowOff>
    </xdr:from>
    <xdr:to>
      <xdr:col>73</xdr:col>
      <xdr:colOff>180975</xdr:colOff>
      <xdr:row>18</xdr:row>
      <xdr:rowOff>61686</xdr:rowOff>
    </xdr:to>
    <xdr:cxnSp macro="">
      <xdr:nvCxnSpPr>
        <xdr:cNvPr id="137" name="直線コネクタ 136"/>
        <xdr:cNvCxnSpPr/>
      </xdr:nvCxnSpPr>
      <xdr:spPr>
        <a:xfrm>
          <a:off x="13893800" y="3066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151493</xdr:rowOff>
    </xdr:to>
    <xdr:cxnSp macro="">
      <xdr:nvCxnSpPr>
        <xdr:cNvPr id="140" name="直線コネクタ 139"/>
        <xdr:cNvCxnSpPr/>
      </xdr:nvCxnSpPr>
      <xdr:spPr>
        <a:xfrm>
          <a:off x="13004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59871</xdr:rowOff>
    </xdr:from>
    <xdr:to>
      <xdr:col>78</xdr:col>
      <xdr:colOff>120650</xdr:colOff>
      <xdr:row>18</xdr:row>
      <xdr:rowOff>161471</xdr:rowOff>
    </xdr:to>
    <xdr:sp macro="" textlink="">
      <xdr:nvSpPr>
        <xdr:cNvPr id="152" name="楕円 151"/>
        <xdr:cNvSpPr/>
      </xdr:nvSpPr>
      <xdr:spPr>
        <a:xfrm>
          <a:off x="15621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146249</xdr:rowOff>
    </xdr:from>
    <xdr:ext cx="736600" cy="259045"/>
    <xdr:sp macro="" textlink="">
      <xdr:nvSpPr>
        <xdr:cNvPr id="153" name="テキスト ボックス 152"/>
        <xdr:cNvSpPr txBox="1"/>
      </xdr:nvSpPr>
      <xdr:spPr>
        <a:xfrm>
          <a:off x="15290800" y="32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100693</xdr:rowOff>
    </xdr:from>
    <xdr:to>
      <xdr:col>69</xdr:col>
      <xdr:colOff>142875</xdr:colOff>
      <xdr:row>18</xdr:row>
      <xdr:rowOff>30843</xdr:rowOff>
    </xdr:to>
    <xdr:sp macro="" textlink="">
      <xdr:nvSpPr>
        <xdr:cNvPr id="156" name="楕円 155"/>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15620</xdr:rowOff>
    </xdr:from>
    <xdr:ext cx="762000" cy="259045"/>
    <xdr:sp macro="" textlink="">
      <xdr:nvSpPr>
        <xdr:cNvPr id="157" name="テキスト ボックス 156"/>
        <xdr:cNvSpPr txBox="1"/>
      </xdr:nvSpPr>
      <xdr:spPr>
        <a:xfrm>
          <a:off x="13512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8" name="楕円 157"/>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9" name="テキスト ボックス 158"/>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中でも比率が大きくなっているが、認定こども園給付費やこども医療費助成、障がい福祉サービス費など、ほぼ例年並みである。義務的経費ではあるが、今後の財政負担に留意しながら事業の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69850</xdr:rowOff>
    </xdr:to>
    <xdr:cxnSp macro="">
      <xdr:nvCxnSpPr>
        <xdr:cNvPr id="188" name="直線コネクタ 187"/>
        <xdr:cNvCxnSpPr/>
      </xdr:nvCxnSpPr>
      <xdr:spPr>
        <a:xfrm>
          <a:off x="3987800" y="10185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98425</xdr:rowOff>
    </xdr:to>
    <xdr:cxnSp macro="">
      <xdr:nvCxnSpPr>
        <xdr:cNvPr id="191" name="直線コネクタ 190"/>
        <xdr:cNvCxnSpPr/>
      </xdr:nvCxnSpPr>
      <xdr:spPr>
        <a:xfrm flipV="1">
          <a:off x="3098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98425</xdr:rowOff>
    </xdr:from>
    <xdr:to>
      <xdr:col>15</xdr:col>
      <xdr:colOff>98425</xdr:colOff>
      <xdr:row>60</xdr:row>
      <xdr:rowOff>155575</xdr:rowOff>
    </xdr:to>
    <xdr:cxnSp macro="">
      <xdr:nvCxnSpPr>
        <xdr:cNvPr id="194" name="直線コネクタ 193"/>
        <xdr:cNvCxnSpPr/>
      </xdr:nvCxnSpPr>
      <xdr:spPr>
        <a:xfrm flipV="1">
          <a:off x="2209800" y="102139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155575</xdr:rowOff>
    </xdr:to>
    <xdr:cxnSp macro="">
      <xdr:nvCxnSpPr>
        <xdr:cNvPr id="197" name="直線コネクタ 196"/>
        <xdr:cNvCxnSpPr/>
      </xdr:nvCxnSpPr>
      <xdr:spPr>
        <a:xfrm>
          <a:off x="1320800" y="984250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7" name="楕円 206"/>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08"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47625</xdr:rowOff>
    </xdr:from>
    <xdr:to>
      <xdr:col>15</xdr:col>
      <xdr:colOff>149225</xdr:colOff>
      <xdr:row>59</xdr:row>
      <xdr:rowOff>149225</xdr:rowOff>
    </xdr:to>
    <xdr:sp macro="" textlink="">
      <xdr:nvSpPr>
        <xdr:cNvPr id="211" name="楕円 210"/>
        <xdr:cNvSpPr/>
      </xdr:nvSpPr>
      <xdr:spPr>
        <a:xfrm>
          <a:off x="3048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134002</xdr:rowOff>
    </xdr:from>
    <xdr:ext cx="762000" cy="259045"/>
    <xdr:sp macro="" textlink="">
      <xdr:nvSpPr>
        <xdr:cNvPr id="212" name="テキスト ボックス 211"/>
        <xdr:cNvSpPr txBox="1"/>
      </xdr:nvSpPr>
      <xdr:spPr>
        <a:xfrm>
          <a:off x="2717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104775</xdr:rowOff>
    </xdr:from>
    <xdr:to>
      <xdr:col>11</xdr:col>
      <xdr:colOff>60325</xdr:colOff>
      <xdr:row>61</xdr:row>
      <xdr:rowOff>34925</xdr:rowOff>
    </xdr:to>
    <xdr:sp macro="" textlink="">
      <xdr:nvSpPr>
        <xdr:cNvPr id="213" name="楕円 212"/>
        <xdr:cNvSpPr/>
      </xdr:nvSpPr>
      <xdr:spPr>
        <a:xfrm>
          <a:off x="2159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19702</xdr:rowOff>
    </xdr:from>
    <xdr:ext cx="762000" cy="259045"/>
    <xdr:sp macro="" textlink="">
      <xdr:nvSpPr>
        <xdr:cNvPr id="214" name="テキスト ボックス 213"/>
        <xdr:cNvSpPr txBox="1"/>
      </xdr:nvSpPr>
      <xdr:spPr>
        <a:xfrm>
          <a:off x="1828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その他の比率は、他会計への繰出金が大きなウエイトを占めて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、各会計の経費削減と、経営適正化を進め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た結果、類似団体の平均とほぼ同水準となった。今後も、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税収を主な財源とする普通会計の負担軽減に努める。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29028</xdr:rowOff>
    </xdr:to>
    <xdr:cxnSp macro="">
      <xdr:nvCxnSpPr>
        <xdr:cNvPr id="251" name="直線コネクタ 250"/>
        <xdr:cNvCxnSpPr/>
      </xdr:nvCxnSpPr>
      <xdr:spPr>
        <a:xfrm flipV="1">
          <a:off x="15671800" y="100711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167822</xdr:rowOff>
    </xdr:from>
    <xdr:to>
      <xdr:col>78</xdr:col>
      <xdr:colOff>69850</xdr:colOff>
      <xdr:row>60</xdr:row>
      <xdr:rowOff>29028</xdr:rowOff>
    </xdr:to>
    <xdr:cxnSp macro="">
      <xdr:nvCxnSpPr>
        <xdr:cNvPr id="254" name="直線コネクタ 253"/>
        <xdr:cNvCxnSpPr/>
      </xdr:nvCxnSpPr>
      <xdr:spPr>
        <a:xfrm>
          <a:off x="14782800" y="10283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167822</xdr:rowOff>
    </xdr:to>
    <xdr:cxnSp macro="">
      <xdr:nvCxnSpPr>
        <xdr:cNvPr id="257" name="直線コネクタ 256"/>
        <xdr:cNvCxnSpPr/>
      </xdr:nvCxnSpPr>
      <xdr:spPr>
        <a:xfrm>
          <a:off x="13893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102507</xdr:rowOff>
    </xdr:to>
    <xdr:cxnSp macro="">
      <xdr:nvCxnSpPr>
        <xdr:cNvPr id="260" name="直線コネクタ 259"/>
        <xdr:cNvCxnSpPr/>
      </xdr:nvCxnSpPr>
      <xdr:spPr>
        <a:xfrm>
          <a:off x="13004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4" name="楕円 273"/>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5" name="テキスト ボックス 274"/>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補助費の比率については、類似団体内平均より低い水準となっている。各種団体への補助については、事業の目的、効果を総合的に判断し、必要性を見極め縮減に努める。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37</xdr:row>
      <xdr:rowOff>19050</xdr:rowOff>
    </xdr:to>
    <xdr:cxnSp macro="">
      <xdr:nvCxnSpPr>
        <xdr:cNvPr id="312" name="直線コネクタ 311"/>
        <xdr:cNvCxnSpPr/>
      </xdr:nvCxnSpPr>
      <xdr:spPr>
        <a:xfrm>
          <a:off x="15671800" y="6197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3"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25400</xdr:rowOff>
    </xdr:from>
    <xdr:to>
      <xdr:col>78</xdr:col>
      <xdr:colOff>69850</xdr:colOff>
      <xdr:row>36</xdr:row>
      <xdr:rowOff>88900</xdr:rowOff>
    </xdr:to>
    <xdr:cxnSp macro="">
      <xdr:nvCxnSpPr>
        <xdr:cNvPr id="315" name="直線コネクタ 314"/>
        <xdr:cNvCxnSpPr/>
      </xdr:nvCxnSpPr>
      <xdr:spPr>
        <a:xfrm flipV="1">
          <a:off x="14782800" y="619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88900</xdr:rowOff>
    </xdr:to>
    <xdr:cxnSp macro="">
      <xdr:nvCxnSpPr>
        <xdr:cNvPr id="318" name="直線コネクタ 317"/>
        <xdr:cNvCxnSpPr/>
      </xdr:nvCxnSpPr>
      <xdr:spPr>
        <a:xfrm>
          <a:off x="13893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114300</xdr:rowOff>
    </xdr:to>
    <xdr:cxnSp macro="">
      <xdr:nvCxnSpPr>
        <xdr:cNvPr id="321" name="直線コネクタ 320"/>
        <xdr:cNvCxnSpPr/>
      </xdr:nvCxnSpPr>
      <xdr:spPr>
        <a:xfrm flipV="1">
          <a:off x="13004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3" name="テキスト ボックス 32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31" name="楕円 330"/>
        <xdr:cNvSpPr/>
      </xdr:nvSpPr>
      <xdr:spPr>
        <a:xfrm>
          <a:off x="16459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156227</xdr:rowOff>
    </xdr:from>
    <xdr:ext cx="762000" cy="259045"/>
    <xdr:sp macro="" textlink="">
      <xdr:nvSpPr>
        <xdr:cNvPr id="332" name="補助費等該当値テキスト"/>
        <xdr:cNvSpPr txBox="1"/>
      </xdr:nvSpPr>
      <xdr:spPr>
        <a:xfrm>
          <a:off x="16598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146050</xdr:rowOff>
    </xdr:from>
    <xdr:to>
      <xdr:col>78</xdr:col>
      <xdr:colOff>120650</xdr:colOff>
      <xdr:row>36</xdr:row>
      <xdr:rowOff>76200</xdr:rowOff>
    </xdr:to>
    <xdr:sp macro="" textlink="">
      <xdr:nvSpPr>
        <xdr:cNvPr id="333" name="楕円 332"/>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86377</xdr:rowOff>
    </xdr:from>
    <xdr:ext cx="736600" cy="259045"/>
    <xdr:sp macro="" textlink="">
      <xdr:nvSpPr>
        <xdr:cNvPr id="334" name="テキスト ボックス 333"/>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39" name="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40" name="テキスト ボックス 33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債発行額の抑制に努めてきたことから、類似団体内平均値より低い水準に位置している。今後、庁舎建設事業の進捗により、市債の増加が予想されるため、各事業の必要性、優先性を十分検討し、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26307</xdr:rowOff>
    </xdr:to>
    <xdr:cxnSp macro="">
      <xdr:nvCxnSpPr>
        <xdr:cNvPr id="375" name="直線コネクタ 374"/>
        <xdr:cNvCxnSpPr/>
      </xdr:nvCxnSpPr>
      <xdr:spPr>
        <a:xfrm flipV="1">
          <a:off x="3987800" y="13173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26506</xdr:rowOff>
    </xdr:from>
    <xdr:ext cx="762000" cy="259045"/>
    <xdr:sp macro="" textlink="">
      <xdr:nvSpPr>
        <xdr:cNvPr id="376" name="公債費平均値テキスト"/>
        <xdr:cNvSpPr txBox="1"/>
      </xdr:nvSpPr>
      <xdr:spPr>
        <a:xfrm>
          <a:off x="4914900" y="13399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26307</xdr:rowOff>
    </xdr:from>
    <xdr:to>
      <xdr:col>19</xdr:col>
      <xdr:colOff>187325</xdr:colOff>
      <xdr:row>77</xdr:row>
      <xdr:rowOff>58964</xdr:rowOff>
    </xdr:to>
    <xdr:cxnSp macro="">
      <xdr:nvCxnSpPr>
        <xdr:cNvPr id="378" name="直線コネクタ 377"/>
        <xdr:cNvCxnSpPr/>
      </xdr:nvCxnSpPr>
      <xdr:spPr>
        <a:xfrm flipV="1">
          <a:off x="3098800" y="1322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91621</xdr:rowOff>
    </xdr:to>
    <xdr:cxnSp macro="">
      <xdr:nvCxnSpPr>
        <xdr:cNvPr id="381" name="直線コネクタ 380"/>
        <xdr:cNvCxnSpPr/>
      </xdr:nvCxnSpPr>
      <xdr:spPr>
        <a:xfrm flipV="1">
          <a:off x="2209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91621</xdr:rowOff>
    </xdr:to>
    <xdr:cxnSp macro="">
      <xdr:nvCxnSpPr>
        <xdr:cNvPr id="384" name="直線コネクタ 383"/>
        <xdr:cNvCxnSpPr/>
      </xdr:nvCxnSpPr>
      <xdr:spPr>
        <a:xfrm>
          <a:off x="1320800" y="13206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4" name="楕円 393"/>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5"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146957</xdr:rowOff>
    </xdr:from>
    <xdr:to>
      <xdr:col>20</xdr:col>
      <xdr:colOff>38100</xdr:colOff>
      <xdr:row>77</xdr:row>
      <xdr:rowOff>77107</xdr:rowOff>
    </xdr:to>
    <xdr:sp macro="" textlink="">
      <xdr:nvSpPr>
        <xdr:cNvPr id="396" name="楕円 395"/>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87284</xdr:rowOff>
    </xdr:from>
    <xdr:ext cx="736600" cy="259045"/>
    <xdr:sp macro="" textlink="">
      <xdr:nvSpPr>
        <xdr:cNvPr id="397" name="テキスト ボックス 396"/>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40821</xdr:rowOff>
    </xdr:from>
    <xdr:to>
      <xdr:col>11</xdr:col>
      <xdr:colOff>60325</xdr:colOff>
      <xdr:row>77</xdr:row>
      <xdr:rowOff>142421</xdr:rowOff>
    </xdr:to>
    <xdr:sp macro="" textlink="">
      <xdr:nvSpPr>
        <xdr:cNvPr id="400" name="楕円 399"/>
        <xdr:cNvSpPr/>
      </xdr:nvSpPr>
      <xdr:spPr>
        <a:xfrm>
          <a:off x="2159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401" name="テキスト ボックス 400"/>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402" name="楕円 401"/>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403" name="テキスト ボックス 402"/>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類似団体平均よりも高い水準にあり、今後も事業の必要性、優先性を十分に検討し、将来を見据えた真に必要な予算の執行に努める。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78014</xdr:rowOff>
    </xdr:from>
    <xdr:to>
      <xdr:col>82</xdr:col>
      <xdr:colOff>107950</xdr:colOff>
      <xdr:row>79</xdr:row>
      <xdr:rowOff>86179</xdr:rowOff>
    </xdr:to>
    <xdr:cxnSp macro="">
      <xdr:nvCxnSpPr>
        <xdr:cNvPr id="438" name="直線コネクタ 437"/>
        <xdr:cNvCxnSpPr/>
      </xdr:nvCxnSpPr>
      <xdr:spPr>
        <a:xfrm>
          <a:off x="15671800" y="1345111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78014</xdr:rowOff>
    </xdr:to>
    <xdr:cxnSp macro="">
      <xdr:nvCxnSpPr>
        <xdr:cNvPr id="441" name="直線コネクタ 440"/>
        <xdr:cNvCxnSpPr/>
      </xdr:nvCxnSpPr>
      <xdr:spPr>
        <a:xfrm>
          <a:off x="14782800" y="13385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78</xdr:row>
      <xdr:rowOff>12700</xdr:rowOff>
    </xdr:to>
    <xdr:cxnSp macro="">
      <xdr:nvCxnSpPr>
        <xdr:cNvPr id="444" name="直線コネクタ 443"/>
        <xdr:cNvCxnSpPr/>
      </xdr:nvCxnSpPr>
      <xdr:spPr>
        <a:xfrm>
          <a:off x="13893800" y="13304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77</xdr:row>
      <xdr:rowOff>102507</xdr:rowOff>
    </xdr:to>
    <xdr:cxnSp macro="">
      <xdr:nvCxnSpPr>
        <xdr:cNvPr id="447" name="直線コネクタ 446"/>
        <xdr:cNvCxnSpPr/>
      </xdr:nvCxnSpPr>
      <xdr:spPr>
        <a:xfrm>
          <a:off x="13004800" y="12830628"/>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57" name="楕円 456"/>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58"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59" name="楕円 458"/>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60" name="テキスト ボックス 459"/>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61" name="楕円 46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2" name="テキスト ボックス 46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63" name="楕円 462"/>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64" name="テキスト ボックス 463"/>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65" name="楕円 464"/>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7455</xdr:rowOff>
    </xdr:from>
    <xdr:ext cx="762000" cy="259045"/>
    <xdr:sp macro="" textlink="">
      <xdr:nvSpPr>
        <xdr:cNvPr id="466" name="テキスト ボックス 465"/>
        <xdr:cNvSpPr txBox="1"/>
      </xdr:nvSpPr>
      <xdr:spPr>
        <a:xfrm>
          <a:off x="12623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10266</xdr:rowOff>
    </xdr:from>
    <xdr:ext cx="762000" cy="259045"/>
    <xdr:sp macro="" textlink="">
      <xdr:nvSpPr>
        <xdr:cNvPr id="46" name="人口1人当たり決算額の推移最小値テキスト130"/>
        <xdr:cNvSpPr txBox="1"/>
      </xdr:nvSpPr>
      <xdr:spPr>
        <a:xfrm>
          <a:off x="5740400" y="34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xdr:rowOff>
    </xdr:from>
    <xdr:to>
      <xdr:col>29</xdr:col>
      <xdr:colOff>127000</xdr:colOff>
      <xdr:row>20</xdr:row>
      <xdr:rowOff>89433</xdr:rowOff>
    </xdr:to>
    <xdr:cxnSp macro="">
      <xdr:nvCxnSpPr>
        <xdr:cNvPr id="50" name="直線コネクタ 49"/>
        <xdr:cNvCxnSpPr/>
      </xdr:nvCxnSpPr>
      <xdr:spPr bwMode="auto">
        <a:xfrm flipV="1">
          <a:off x="5003800" y="3476714"/>
          <a:ext cx="647700" cy="8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89433</xdr:rowOff>
    </xdr:from>
    <xdr:to>
      <xdr:col>26</xdr:col>
      <xdr:colOff>50800</xdr:colOff>
      <xdr:row>20</xdr:row>
      <xdr:rowOff>143116</xdr:rowOff>
    </xdr:to>
    <xdr:cxnSp macro="">
      <xdr:nvCxnSpPr>
        <xdr:cNvPr id="53" name="直線コネクタ 52"/>
        <xdr:cNvCxnSpPr/>
      </xdr:nvCxnSpPr>
      <xdr:spPr bwMode="auto">
        <a:xfrm flipV="1">
          <a:off x="4305300" y="3566058"/>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143116</xdr:rowOff>
    </xdr:from>
    <xdr:to>
      <xdr:col>22</xdr:col>
      <xdr:colOff>114300</xdr:colOff>
      <xdr:row>20</xdr:row>
      <xdr:rowOff>143802</xdr:rowOff>
    </xdr:to>
    <xdr:cxnSp macro="">
      <xdr:nvCxnSpPr>
        <xdr:cNvPr id="56" name="直線コネクタ 55"/>
        <xdr:cNvCxnSpPr/>
      </xdr:nvCxnSpPr>
      <xdr:spPr bwMode="auto">
        <a:xfrm flipV="1">
          <a:off x="3606800" y="3619741"/>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125819</xdr:rowOff>
    </xdr:from>
    <xdr:to>
      <xdr:col>18</xdr:col>
      <xdr:colOff>177800</xdr:colOff>
      <xdr:row>20</xdr:row>
      <xdr:rowOff>143802</xdr:rowOff>
    </xdr:to>
    <xdr:cxnSp macro="">
      <xdr:nvCxnSpPr>
        <xdr:cNvPr id="59" name="直線コネクタ 58"/>
        <xdr:cNvCxnSpPr/>
      </xdr:nvCxnSpPr>
      <xdr:spPr bwMode="auto">
        <a:xfrm>
          <a:off x="2908300" y="3602444"/>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120739</xdr:rowOff>
    </xdr:from>
    <xdr:to>
      <xdr:col>29</xdr:col>
      <xdr:colOff>177800</xdr:colOff>
      <xdr:row>20</xdr:row>
      <xdr:rowOff>50889</xdr:rowOff>
    </xdr:to>
    <xdr:sp macro="" textlink="">
      <xdr:nvSpPr>
        <xdr:cNvPr id="69" name="楕円 68"/>
        <xdr:cNvSpPr/>
      </xdr:nvSpPr>
      <xdr:spPr bwMode="auto">
        <a:xfrm>
          <a:off x="5600700" y="342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29316</xdr:rowOff>
    </xdr:from>
    <xdr:ext cx="762000" cy="259045"/>
    <xdr:sp macro="" textlink="">
      <xdr:nvSpPr>
        <xdr:cNvPr id="70" name="人口1人当たり決算額の推移該当値テキスト130"/>
        <xdr:cNvSpPr txBox="1"/>
      </xdr:nvSpPr>
      <xdr:spPr>
        <a:xfrm>
          <a:off x="5740400" y="33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38633</xdr:rowOff>
    </xdr:from>
    <xdr:to>
      <xdr:col>26</xdr:col>
      <xdr:colOff>101600</xdr:colOff>
      <xdr:row>20</xdr:row>
      <xdr:rowOff>140233</xdr:rowOff>
    </xdr:to>
    <xdr:sp macro="" textlink="">
      <xdr:nvSpPr>
        <xdr:cNvPr id="71" name="楕円 70"/>
        <xdr:cNvSpPr/>
      </xdr:nvSpPr>
      <xdr:spPr bwMode="auto">
        <a:xfrm>
          <a:off x="4953000" y="351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125010</xdr:rowOff>
    </xdr:from>
    <xdr:ext cx="736600" cy="259045"/>
    <xdr:sp macro="" textlink="">
      <xdr:nvSpPr>
        <xdr:cNvPr id="72" name="テキスト ボックス 71"/>
        <xdr:cNvSpPr txBox="1"/>
      </xdr:nvSpPr>
      <xdr:spPr>
        <a:xfrm>
          <a:off x="4622800" y="360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92316</xdr:rowOff>
    </xdr:from>
    <xdr:to>
      <xdr:col>22</xdr:col>
      <xdr:colOff>165100</xdr:colOff>
      <xdr:row>21</xdr:row>
      <xdr:rowOff>22466</xdr:rowOff>
    </xdr:to>
    <xdr:sp macro="" textlink="">
      <xdr:nvSpPr>
        <xdr:cNvPr id="73" name="楕円 72"/>
        <xdr:cNvSpPr/>
      </xdr:nvSpPr>
      <xdr:spPr bwMode="auto">
        <a:xfrm>
          <a:off x="4254500" y="35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7243</xdr:rowOff>
    </xdr:from>
    <xdr:ext cx="762000" cy="259045"/>
    <xdr:sp macro="" textlink="">
      <xdr:nvSpPr>
        <xdr:cNvPr id="74" name="テキスト ボックス 73"/>
        <xdr:cNvSpPr txBox="1"/>
      </xdr:nvSpPr>
      <xdr:spPr>
        <a:xfrm>
          <a:off x="3924300" y="365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93002</xdr:rowOff>
    </xdr:from>
    <xdr:to>
      <xdr:col>19</xdr:col>
      <xdr:colOff>38100</xdr:colOff>
      <xdr:row>21</xdr:row>
      <xdr:rowOff>23152</xdr:rowOff>
    </xdr:to>
    <xdr:sp macro="" textlink="">
      <xdr:nvSpPr>
        <xdr:cNvPr id="75" name="楕円 74"/>
        <xdr:cNvSpPr/>
      </xdr:nvSpPr>
      <xdr:spPr bwMode="auto">
        <a:xfrm>
          <a:off x="3556000" y="35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7929</xdr:rowOff>
    </xdr:from>
    <xdr:ext cx="762000" cy="259045"/>
    <xdr:sp macro="" textlink="">
      <xdr:nvSpPr>
        <xdr:cNvPr id="76" name="テキスト ボックス 75"/>
        <xdr:cNvSpPr txBox="1"/>
      </xdr:nvSpPr>
      <xdr:spPr>
        <a:xfrm>
          <a:off x="3225800" y="36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75019</xdr:rowOff>
    </xdr:from>
    <xdr:to>
      <xdr:col>15</xdr:col>
      <xdr:colOff>101600</xdr:colOff>
      <xdr:row>21</xdr:row>
      <xdr:rowOff>5169</xdr:rowOff>
    </xdr:to>
    <xdr:sp macro="" textlink="">
      <xdr:nvSpPr>
        <xdr:cNvPr id="77" name="楕円 76"/>
        <xdr:cNvSpPr/>
      </xdr:nvSpPr>
      <xdr:spPr bwMode="auto">
        <a:xfrm>
          <a:off x="2857500" y="35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161396</xdr:rowOff>
    </xdr:from>
    <xdr:ext cx="762000" cy="259045"/>
    <xdr:sp macro="" textlink="">
      <xdr:nvSpPr>
        <xdr:cNvPr id="78" name="テキスト ボックス 77"/>
        <xdr:cNvSpPr txBox="1"/>
      </xdr:nvSpPr>
      <xdr:spPr>
        <a:xfrm>
          <a:off x="2527300" y="36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105081</xdr:rowOff>
    </xdr:from>
    <xdr:ext cx="762000" cy="259045"/>
    <xdr:sp macro="" textlink="">
      <xdr:nvSpPr>
        <xdr:cNvPr id="107" name="人口1人当たり決算額の推移最小値テキスト445"/>
        <xdr:cNvSpPr txBox="1"/>
      </xdr:nvSpPr>
      <xdr:spPr>
        <a:xfrm>
          <a:off x="5740400" y="757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66101</xdr:rowOff>
    </xdr:from>
    <xdr:to>
      <xdr:col>29</xdr:col>
      <xdr:colOff>127000</xdr:colOff>
      <xdr:row>38</xdr:row>
      <xdr:rowOff>94904</xdr:rowOff>
    </xdr:to>
    <xdr:cxnSp macro="">
      <xdr:nvCxnSpPr>
        <xdr:cNvPr id="111" name="直線コネクタ 110"/>
        <xdr:cNvCxnSpPr/>
      </xdr:nvCxnSpPr>
      <xdr:spPr bwMode="auto">
        <a:xfrm>
          <a:off x="5003800" y="7533701"/>
          <a:ext cx="6477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45252</xdr:rowOff>
    </xdr:from>
    <xdr:to>
      <xdr:col>26</xdr:col>
      <xdr:colOff>50800</xdr:colOff>
      <xdr:row>38</xdr:row>
      <xdr:rowOff>66101</xdr:rowOff>
    </xdr:to>
    <xdr:cxnSp macro="">
      <xdr:nvCxnSpPr>
        <xdr:cNvPr id="114" name="直線コネクタ 113"/>
        <xdr:cNvCxnSpPr/>
      </xdr:nvCxnSpPr>
      <xdr:spPr bwMode="auto">
        <a:xfrm>
          <a:off x="4305300" y="7512852"/>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287111</xdr:rowOff>
    </xdr:from>
    <xdr:to>
      <xdr:col>22</xdr:col>
      <xdr:colOff>114300</xdr:colOff>
      <xdr:row>38</xdr:row>
      <xdr:rowOff>45252</xdr:rowOff>
    </xdr:to>
    <xdr:cxnSp macro="">
      <xdr:nvCxnSpPr>
        <xdr:cNvPr id="117" name="直線コネクタ 116"/>
        <xdr:cNvCxnSpPr/>
      </xdr:nvCxnSpPr>
      <xdr:spPr bwMode="auto">
        <a:xfrm>
          <a:off x="3606800" y="7411811"/>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287111</xdr:rowOff>
    </xdr:from>
    <xdr:to>
      <xdr:col>18</xdr:col>
      <xdr:colOff>177800</xdr:colOff>
      <xdr:row>38</xdr:row>
      <xdr:rowOff>37846</xdr:rowOff>
    </xdr:to>
    <xdr:cxnSp macro="">
      <xdr:nvCxnSpPr>
        <xdr:cNvPr id="120" name="直線コネクタ 119"/>
        <xdr:cNvCxnSpPr/>
      </xdr:nvCxnSpPr>
      <xdr:spPr bwMode="auto">
        <a:xfrm flipV="1">
          <a:off x="2908300" y="7411811"/>
          <a:ext cx="698500" cy="9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44104</xdr:rowOff>
    </xdr:from>
    <xdr:to>
      <xdr:col>29</xdr:col>
      <xdr:colOff>177800</xdr:colOff>
      <xdr:row>38</xdr:row>
      <xdr:rowOff>145704</xdr:rowOff>
    </xdr:to>
    <xdr:sp macro="" textlink="">
      <xdr:nvSpPr>
        <xdr:cNvPr id="130" name="楕円 129"/>
        <xdr:cNvSpPr/>
      </xdr:nvSpPr>
      <xdr:spPr bwMode="auto">
        <a:xfrm>
          <a:off x="5600700" y="751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295581</xdr:rowOff>
    </xdr:from>
    <xdr:ext cx="762000" cy="259045"/>
    <xdr:sp macro="" textlink="">
      <xdr:nvSpPr>
        <xdr:cNvPr id="131" name="人口1人当たり決算額の推移該当値テキスト445"/>
        <xdr:cNvSpPr txBox="1"/>
      </xdr:nvSpPr>
      <xdr:spPr>
        <a:xfrm>
          <a:off x="5740400" y="74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15301</xdr:rowOff>
    </xdr:from>
    <xdr:to>
      <xdr:col>26</xdr:col>
      <xdr:colOff>101600</xdr:colOff>
      <xdr:row>38</xdr:row>
      <xdr:rowOff>116901</xdr:rowOff>
    </xdr:to>
    <xdr:sp macro="" textlink="">
      <xdr:nvSpPr>
        <xdr:cNvPr id="132" name="楕円 131"/>
        <xdr:cNvSpPr/>
      </xdr:nvSpPr>
      <xdr:spPr bwMode="auto">
        <a:xfrm>
          <a:off x="4953000" y="748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101678</xdr:rowOff>
    </xdr:from>
    <xdr:ext cx="736600" cy="259045"/>
    <xdr:sp macro="" textlink="">
      <xdr:nvSpPr>
        <xdr:cNvPr id="133" name="テキスト ボックス 132"/>
        <xdr:cNvSpPr txBox="1"/>
      </xdr:nvSpPr>
      <xdr:spPr>
        <a:xfrm>
          <a:off x="4622800" y="756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337352</xdr:rowOff>
    </xdr:from>
    <xdr:to>
      <xdr:col>22</xdr:col>
      <xdr:colOff>165100</xdr:colOff>
      <xdr:row>38</xdr:row>
      <xdr:rowOff>96052</xdr:rowOff>
    </xdr:to>
    <xdr:sp macro="" textlink="">
      <xdr:nvSpPr>
        <xdr:cNvPr id="134" name="楕円 133"/>
        <xdr:cNvSpPr/>
      </xdr:nvSpPr>
      <xdr:spPr bwMode="auto">
        <a:xfrm>
          <a:off x="4254500" y="746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80829</xdr:rowOff>
    </xdr:from>
    <xdr:ext cx="762000" cy="259045"/>
    <xdr:sp macro="" textlink="">
      <xdr:nvSpPr>
        <xdr:cNvPr id="135" name="テキスト ボックス 134"/>
        <xdr:cNvSpPr txBox="1"/>
      </xdr:nvSpPr>
      <xdr:spPr>
        <a:xfrm>
          <a:off x="3924300" y="7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236311</xdr:rowOff>
    </xdr:from>
    <xdr:to>
      <xdr:col>19</xdr:col>
      <xdr:colOff>38100</xdr:colOff>
      <xdr:row>37</xdr:row>
      <xdr:rowOff>337911</xdr:rowOff>
    </xdr:to>
    <xdr:sp macro="" textlink="">
      <xdr:nvSpPr>
        <xdr:cNvPr id="136" name="楕円 135"/>
        <xdr:cNvSpPr/>
      </xdr:nvSpPr>
      <xdr:spPr bwMode="auto">
        <a:xfrm>
          <a:off x="3556000" y="736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322688</xdr:rowOff>
    </xdr:from>
    <xdr:ext cx="762000" cy="259045"/>
    <xdr:sp macro="" textlink="">
      <xdr:nvSpPr>
        <xdr:cNvPr id="137" name="テキスト ボックス 136"/>
        <xdr:cNvSpPr txBox="1"/>
      </xdr:nvSpPr>
      <xdr:spPr>
        <a:xfrm>
          <a:off x="3225800" y="74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329946</xdr:rowOff>
    </xdr:from>
    <xdr:to>
      <xdr:col>15</xdr:col>
      <xdr:colOff>101600</xdr:colOff>
      <xdr:row>38</xdr:row>
      <xdr:rowOff>88646</xdr:rowOff>
    </xdr:to>
    <xdr:sp macro="" textlink="">
      <xdr:nvSpPr>
        <xdr:cNvPr id="138" name="楕円 137"/>
        <xdr:cNvSpPr/>
      </xdr:nvSpPr>
      <xdr:spPr bwMode="auto">
        <a:xfrm>
          <a:off x="2857500" y="745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73423</xdr:rowOff>
    </xdr:from>
    <xdr:ext cx="762000" cy="259045"/>
    <xdr:sp macro="" textlink="">
      <xdr:nvSpPr>
        <xdr:cNvPr id="139" name="テキスト ボックス 138"/>
        <xdr:cNvSpPr txBox="1"/>
      </xdr:nvSpPr>
      <xdr:spPr>
        <a:xfrm>
          <a:off x="25273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98650</xdr:rowOff>
    </xdr:from>
    <xdr:to>
      <xdr:col>24</xdr:col>
      <xdr:colOff>63500</xdr:colOff>
      <xdr:row>39</xdr:row>
      <xdr:rowOff>151653</xdr:rowOff>
    </xdr:to>
    <xdr:cxnSp macro="">
      <xdr:nvCxnSpPr>
        <xdr:cNvPr id="63" name="直線コネクタ 62"/>
        <xdr:cNvCxnSpPr/>
      </xdr:nvCxnSpPr>
      <xdr:spPr>
        <a:xfrm flipV="1">
          <a:off x="3797300" y="6785200"/>
          <a:ext cx="8382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151653</xdr:rowOff>
    </xdr:from>
    <xdr:to>
      <xdr:col>19</xdr:col>
      <xdr:colOff>177800</xdr:colOff>
      <xdr:row>39</xdr:row>
      <xdr:rowOff>163736</xdr:rowOff>
    </xdr:to>
    <xdr:cxnSp macro="">
      <xdr:nvCxnSpPr>
        <xdr:cNvPr id="66" name="直線コネクタ 65"/>
        <xdr:cNvCxnSpPr/>
      </xdr:nvCxnSpPr>
      <xdr:spPr>
        <a:xfrm flipV="1">
          <a:off x="2908300" y="683820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163736</xdr:rowOff>
    </xdr:from>
    <xdr:to>
      <xdr:col>15</xdr:col>
      <xdr:colOff>50800</xdr:colOff>
      <xdr:row>39</xdr:row>
      <xdr:rowOff>171377</xdr:rowOff>
    </xdr:to>
    <xdr:cxnSp macro="">
      <xdr:nvCxnSpPr>
        <xdr:cNvPr id="69" name="直線コネクタ 68"/>
        <xdr:cNvCxnSpPr/>
      </xdr:nvCxnSpPr>
      <xdr:spPr>
        <a:xfrm flipV="1">
          <a:off x="2019300" y="685028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161417</xdr:rowOff>
    </xdr:from>
    <xdr:to>
      <xdr:col>10</xdr:col>
      <xdr:colOff>114300</xdr:colOff>
      <xdr:row>39</xdr:row>
      <xdr:rowOff>171377</xdr:rowOff>
    </xdr:to>
    <xdr:cxnSp macro="">
      <xdr:nvCxnSpPr>
        <xdr:cNvPr id="72" name="直線コネクタ 71"/>
        <xdr:cNvCxnSpPr/>
      </xdr:nvCxnSpPr>
      <xdr:spPr>
        <a:xfrm>
          <a:off x="1130300" y="6847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47850</xdr:rowOff>
    </xdr:from>
    <xdr:to>
      <xdr:col>24</xdr:col>
      <xdr:colOff>114300</xdr:colOff>
      <xdr:row>39</xdr:row>
      <xdr:rowOff>149450</xdr:rowOff>
    </xdr:to>
    <xdr:sp macro="" textlink="">
      <xdr:nvSpPr>
        <xdr:cNvPr id="82" name="楕円 81"/>
        <xdr:cNvSpPr/>
      </xdr:nvSpPr>
      <xdr:spPr>
        <a:xfrm>
          <a:off x="4584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134227</xdr:rowOff>
    </xdr:from>
    <xdr:ext cx="534377" cy="259045"/>
    <xdr:sp macro="" textlink="">
      <xdr:nvSpPr>
        <xdr:cNvPr id="83" name="人件費該当値テキスト"/>
        <xdr:cNvSpPr txBox="1"/>
      </xdr:nvSpPr>
      <xdr:spPr>
        <a:xfrm>
          <a:off x="4686300" y="66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100853</xdr:rowOff>
    </xdr:from>
    <xdr:to>
      <xdr:col>20</xdr:col>
      <xdr:colOff>38100</xdr:colOff>
      <xdr:row>40</xdr:row>
      <xdr:rowOff>31003</xdr:rowOff>
    </xdr:to>
    <xdr:sp macro="" textlink="">
      <xdr:nvSpPr>
        <xdr:cNvPr id="84" name="楕円 83"/>
        <xdr:cNvSpPr/>
      </xdr:nvSpPr>
      <xdr:spPr>
        <a:xfrm>
          <a:off x="3746500" y="6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22130</xdr:rowOff>
    </xdr:from>
    <xdr:ext cx="534377" cy="259045"/>
    <xdr:sp macro="" textlink="">
      <xdr:nvSpPr>
        <xdr:cNvPr id="85" name="テキスト ボックス 84"/>
        <xdr:cNvSpPr txBox="1"/>
      </xdr:nvSpPr>
      <xdr:spPr>
        <a:xfrm>
          <a:off x="3530111" y="68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112936</xdr:rowOff>
    </xdr:from>
    <xdr:to>
      <xdr:col>15</xdr:col>
      <xdr:colOff>101600</xdr:colOff>
      <xdr:row>40</xdr:row>
      <xdr:rowOff>43086</xdr:rowOff>
    </xdr:to>
    <xdr:sp macro="" textlink="">
      <xdr:nvSpPr>
        <xdr:cNvPr id="86" name="楕円 85"/>
        <xdr:cNvSpPr/>
      </xdr:nvSpPr>
      <xdr:spPr>
        <a:xfrm>
          <a:off x="2857500" y="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34213</xdr:rowOff>
    </xdr:from>
    <xdr:ext cx="534377" cy="259045"/>
    <xdr:sp macro="" textlink="">
      <xdr:nvSpPr>
        <xdr:cNvPr id="87" name="テキスト ボックス 86"/>
        <xdr:cNvSpPr txBox="1"/>
      </xdr:nvSpPr>
      <xdr:spPr>
        <a:xfrm>
          <a:off x="2641111" y="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120577</xdr:rowOff>
    </xdr:from>
    <xdr:to>
      <xdr:col>10</xdr:col>
      <xdr:colOff>165100</xdr:colOff>
      <xdr:row>40</xdr:row>
      <xdr:rowOff>50727</xdr:rowOff>
    </xdr:to>
    <xdr:sp macro="" textlink="">
      <xdr:nvSpPr>
        <xdr:cNvPr id="88" name="楕円 87"/>
        <xdr:cNvSpPr/>
      </xdr:nvSpPr>
      <xdr:spPr>
        <a:xfrm>
          <a:off x="1968500" y="68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41854</xdr:rowOff>
    </xdr:from>
    <xdr:ext cx="534377" cy="259045"/>
    <xdr:sp macro="" textlink="">
      <xdr:nvSpPr>
        <xdr:cNvPr id="89" name="テキスト ボックス 88"/>
        <xdr:cNvSpPr txBox="1"/>
      </xdr:nvSpPr>
      <xdr:spPr>
        <a:xfrm>
          <a:off x="1752111" y="68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110617</xdr:rowOff>
    </xdr:from>
    <xdr:to>
      <xdr:col>6</xdr:col>
      <xdr:colOff>38100</xdr:colOff>
      <xdr:row>40</xdr:row>
      <xdr:rowOff>40767</xdr:rowOff>
    </xdr:to>
    <xdr:sp macro="" textlink="">
      <xdr:nvSpPr>
        <xdr:cNvPr id="90" name="楕円 89"/>
        <xdr:cNvSpPr/>
      </xdr:nvSpPr>
      <xdr:spPr>
        <a:xfrm>
          <a:off x="1079500" y="67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31894</xdr:rowOff>
    </xdr:from>
    <xdr:ext cx="534377" cy="259045"/>
    <xdr:sp macro="" textlink="">
      <xdr:nvSpPr>
        <xdr:cNvPr id="91" name="テキスト ボックス 90"/>
        <xdr:cNvSpPr txBox="1"/>
      </xdr:nvSpPr>
      <xdr:spPr>
        <a:xfrm>
          <a:off x="863111" y="68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21933</xdr:rowOff>
    </xdr:from>
    <xdr:to>
      <xdr:col>24</xdr:col>
      <xdr:colOff>63500</xdr:colOff>
      <xdr:row>57</xdr:row>
      <xdr:rowOff>130270</xdr:rowOff>
    </xdr:to>
    <xdr:cxnSp macro="">
      <xdr:nvCxnSpPr>
        <xdr:cNvPr id="121" name="直線コネクタ 120"/>
        <xdr:cNvCxnSpPr/>
      </xdr:nvCxnSpPr>
      <xdr:spPr>
        <a:xfrm flipV="1">
          <a:off x="3797300" y="9794583"/>
          <a:ext cx="838200" cy="10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130270</xdr:rowOff>
    </xdr:from>
    <xdr:to>
      <xdr:col>19</xdr:col>
      <xdr:colOff>177800</xdr:colOff>
      <xdr:row>58</xdr:row>
      <xdr:rowOff>66396</xdr:rowOff>
    </xdr:to>
    <xdr:cxnSp macro="">
      <xdr:nvCxnSpPr>
        <xdr:cNvPr id="124" name="直線コネクタ 123"/>
        <xdr:cNvCxnSpPr/>
      </xdr:nvCxnSpPr>
      <xdr:spPr>
        <a:xfrm flipV="1">
          <a:off x="2908300" y="9902920"/>
          <a:ext cx="8890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66396</xdr:rowOff>
    </xdr:from>
    <xdr:to>
      <xdr:col>15</xdr:col>
      <xdr:colOff>50800</xdr:colOff>
      <xdr:row>58</xdr:row>
      <xdr:rowOff>79940</xdr:rowOff>
    </xdr:to>
    <xdr:cxnSp macro="">
      <xdr:nvCxnSpPr>
        <xdr:cNvPr id="127" name="直線コネクタ 126"/>
        <xdr:cNvCxnSpPr/>
      </xdr:nvCxnSpPr>
      <xdr:spPr>
        <a:xfrm flipV="1">
          <a:off x="2019300" y="10010496"/>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65215</xdr:rowOff>
    </xdr:from>
    <xdr:to>
      <xdr:col>10</xdr:col>
      <xdr:colOff>114300</xdr:colOff>
      <xdr:row>58</xdr:row>
      <xdr:rowOff>79940</xdr:rowOff>
    </xdr:to>
    <xdr:cxnSp macro="">
      <xdr:nvCxnSpPr>
        <xdr:cNvPr id="130" name="直線コネクタ 129"/>
        <xdr:cNvCxnSpPr/>
      </xdr:nvCxnSpPr>
      <xdr:spPr>
        <a:xfrm>
          <a:off x="1130300" y="1000931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142583</xdr:rowOff>
    </xdr:from>
    <xdr:to>
      <xdr:col>24</xdr:col>
      <xdr:colOff>114300</xdr:colOff>
      <xdr:row>57</xdr:row>
      <xdr:rowOff>72733</xdr:rowOff>
    </xdr:to>
    <xdr:sp macro="" textlink="">
      <xdr:nvSpPr>
        <xdr:cNvPr id="140" name="楕円 139"/>
        <xdr:cNvSpPr/>
      </xdr:nvSpPr>
      <xdr:spPr>
        <a:xfrm>
          <a:off x="45847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121010</xdr:rowOff>
    </xdr:from>
    <xdr:ext cx="534377" cy="259045"/>
    <xdr:sp macro="" textlink="">
      <xdr:nvSpPr>
        <xdr:cNvPr id="141" name="物件費該当値テキスト"/>
        <xdr:cNvSpPr txBox="1"/>
      </xdr:nvSpPr>
      <xdr:spPr>
        <a:xfrm>
          <a:off x="4686300" y="97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79470</xdr:rowOff>
    </xdr:from>
    <xdr:to>
      <xdr:col>20</xdr:col>
      <xdr:colOff>38100</xdr:colOff>
      <xdr:row>58</xdr:row>
      <xdr:rowOff>9620</xdr:rowOff>
    </xdr:to>
    <xdr:sp macro="" textlink="">
      <xdr:nvSpPr>
        <xdr:cNvPr id="142" name="楕円 141"/>
        <xdr:cNvSpPr/>
      </xdr:nvSpPr>
      <xdr:spPr>
        <a:xfrm>
          <a:off x="3746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747</xdr:rowOff>
    </xdr:from>
    <xdr:ext cx="534377" cy="259045"/>
    <xdr:sp macro="" textlink="">
      <xdr:nvSpPr>
        <xdr:cNvPr id="143" name="テキスト ボックス 142"/>
        <xdr:cNvSpPr txBox="1"/>
      </xdr:nvSpPr>
      <xdr:spPr>
        <a:xfrm>
          <a:off x="3530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15596</xdr:rowOff>
    </xdr:from>
    <xdr:to>
      <xdr:col>15</xdr:col>
      <xdr:colOff>101600</xdr:colOff>
      <xdr:row>58</xdr:row>
      <xdr:rowOff>117196</xdr:rowOff>
    </xdr:to>
    <xdr:sp macro="" textlink="">
      <xdr:nvSpPr>
        <xdr:cNvPr id="144" name="楕円 143"/>
        <xdr:cNvSpPr/>
      </xdr:nvSpPr>
      <xdr:spPr>
        <a:xfrm>
          <a:off x="2857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108323</xdr:rowOff>
    </xdr:from>
    <xdr:ext cx="534377" cy="259045"/>
    <xdr:sp macro="" textlink="">
      <xdr:nvSpPr>
        <xdr:cNvPr id="145" name="テキスト ボックス 144"/>
        <xdr:cNvSpPr txBox="1"/>
      </xdr:nvSpPr>
      <xdr:spPr>
        <a:xfrm>
          <a:off x="2641111"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29140</xdr:rowOff>
    </xdr:from>
    <xdr:to>
      <xdr:col>10</xdr:col>
      <xdr:colOff>165100</xdr:colOff>
      <xdr:row>58</xdr:row>
      <xdr:rowOff>130740</xdr:rowOff>
    </xdr:to>
    <xdr:sp macro="" textlink="">
      <xdr:nvSpPr>
        <xdr:cNvPr id="146" name="楕円 145"/>
        <xdr:cNvSpPr/>
      </xdr:nvSpPr>
      <xdr:spPr>
        <a:xfrm>
          <a:off x="1968500" y="99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121867</xdr:rowOff>
    </xdr:from>
    <xdr:ext cx="534377" cy="259045"/>
    <xdr:sp macro="" textlink="">
      <xdr:nvSpPr>
        <xdr:cNvPr id="147" name="テキスト ボックス 146"/>
        <xdr:cNvSpPr txBox="1"/>
      </xdr:nvSpPr>
      <xdr:spPr>
        <a:xfrm>
          <a:off x="1752111" y="100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14415</xdr:rowOff>
    </xdr:from>
    <xdr:to>
      <xdr:col>6</xdr:col>
      <xdr:colOff>38100</xdr:colOff>
      <xdr:row>58</xdr:row>
      <xdr:rowOff>116015</xdr:rowOff>
    </xdr:to>
    <xdr:sp macro="" textlink="">
      <xdr:nvSpPr>
        <xdr:cNvPr id="148" name="楕円 147"/>
        <xdr:cNvSpPr/>
      </xdr:nvSpPr>
      <xdr:spPr>
        <a:xfrm>
          <a:off x="1079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107142</xdr:rowOff>
    </xdr:from>
    <xdr:ext cx="534377" cy="259045"/>
    <xdr:sp macro="" textlink="">
      <xdr:nvSpPr>
        <xdr:cNvPr id="149" name="テキスト ボックス 148"/>
        <xdr:cNvSpPr txBox="1"/>
      </xdr:nvSpPr>
      <xdr:spPr>
        <a:xfrm>
          <a:off x="863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159893</xdr:rowOff>
    </xdr:from>
    <xdr:to>
      <xdr:col>24</xdr:col>
      <xdr:colOff>63500</xdr:colOff>
      <xdr:row>76</xdr:row>
      <xdr:rowOff>162940</xdr:rowOff>
    </xdr:to>
    <xdr:cxnSp macro="">
      <xdr:nvCxnSpPr>
        <xdr:cNvPr id="178" name="直線コネクタ 177"/>
        <xdr:cNvCxnSpPr/>
      </xdr:nvCxnSpPr>
      <xdr:spPr>
        <a:xfrm flipV="1">
          <a:off x="3797300" y="1319009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162940</xdr:rowOff>
    </xdr:from>
    <xdr:to>
      <xdr:col>19</xdr:col>
      <xdr:colOff>177800</xdr:colOff>
      <xdr:row>77</xdr:row>
      <xdr:rowOff>83693</xdr:rowOff>
    </xdr:to>
    <xdr:cxnSp macro="">
      <xdr:nvCxnSpPr>
        <xdr:cNvPr id="181" name="直線コネクタ 180"/>
        <xdr:cNvCxnSpPr/>
      </xdr:nvCxnSpPr>
      <xdr:spPr>
        <a:xfrm flipV="1">
          <a:off x="2908300" y="13193140"/>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83693</xdr:rowOff>
    </xdr:from>
    <xdr:to>
      <xdr:col>15</xdr:col>
      <xdr:colOff>50800</xdr:colOff>
      <xdr:row>77</xdr:row>
      <xdr:rowOff>99568</xdr:rowOff>
    </xdr:to>
    <xdr:cxnSp macro="">
      <xdr:nvCxnSpPr>
        <xdr:cNvPr id="184" name="直線コネクタ 183"/>
        <xdr:cNvCxnSpPr/>
      </xdr:nvCxnSpPr>
      <xdr:spPr>
        <a:xfrm flipV="1">
          <a:off x="2019300" y="13285343"/>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99568</xdr:rowOff>
    </xdr:from>
    <xdr:to>
      <xdr:col>10</xdr:col>
      <xdr:colOff>114300</xdr:colOff>
      <xdr:row>77</xdr:row>
      <xdr:rowOff>122174</xdr:rowOff>
    </xdr:to>
    <xdr:cxnSp macro="">
      <xdr:nvCxnSpPr>
        <xdr:cNvPr id="187" name="直線コネクタ 186"/>
        <xdr:cNvCxnSpPr/>
      </xdr:nvCxnSpPr>
      <xdr:spPr>
        <a:xfrm flipV="1">
          <a:off x="1130300" y="13301218"/>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109093</xdr:rowOff>
    </xdr:from>
    <xdr:to>
      <xdr:col>24</xdr:col>
      <xdr:colOff>114300</xdr:colOff>
      <xdr:row>77</xdr:row>
      <xdr:rowOff>39243</xdr:rowOff>
    </xdr:to>
    <xdr:sp macro="" textlink="">
      <xdr:nvSpPr>
        <xdr:cNvPr id="197" name="楕円 196"/>
        <xdr:cNvSpPr/>
      </xdr:nvSpPr>
      <xdr:spPr>
        <a:xfrm>
          <a:off x="4584700" y="131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87520</xdr:rowOff>
    </xdr:from>
    <xdr:ext cx="469744" cy="259045"/>
    <xdr:sp macro="" textlink="">
      <xdr:nvSpPr>
        <xdr:cNvPr id="198" name="維持補修費該当値テキスト"/>
        <xdr:cNvSpPr txBox="1"/>
      </xdr:nvSpPr>
      <xdr:spPr>
        <a:xfrm>
          <a:off x="4686300" y="131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112140</xdr:rowOff>
    </xdr:from>
    <xdr:to>
      <xdr:col>20</xdr:col>
      <xdr:colOff>38100</xdr:colOff>
      <xdr:row>77</xdr:row>
      <xdr:rowOff>42290</xdr:rowOff>
    </xdr:to>
    <xdr:sp macro="" textlink="">
      <xdr:nvSpPr>
        <xdr:cNvPr id="199" name="楕円 198"/>
        <xdr:cNvSpPr/>
      </xdr:nvSpPr>
      <xdr:spPr>
        <a:xfrm>
          <a:off x="3746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33417</xdr:rowOff>
    </xdr:from>
    <xdr:ext cx="469744" cy="259045"/>
    <xdr:sp macro="" textlink="">
      <xdr:nvSpPr>
        <xdr:cNvPr id="200" name="テキスト ボックス 199"/>
        <xdr:cNvSpPr txBox="1"/>
      </xdr:nvSpPr>
      <xdr:spPr>
        <a:xfrm>
          <a:off x="3562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32893</xdr:rowOff>
    </xdr:from>
    <xdr:to>
      <xdr:col>15</xdr:col>
      <xdr:colOff>101600</xdr:colOff>
      <xdr:row>77</xdr:row>
      <xdr:rowOff>134493</xdr:rowOff>
    </xdr:to>
    <xdr:sp macro="" textlink="">
      <xdr:nvSpPr>
        <xdr:cNvPr id="201" name="楕円 200"/>
        <xdr:cNvSpPr/>
      </xdr:nvSpPr>
      <xdr:spPr>
        <a:xfrm>
          <a:off x="2857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125620</xdr:rowOff>
    </xdr:from>
    <xdr:ext cx="469744" cy="259045"/>
    <xdr:sp macro="" textlink="">
      <xdr:nvSpPr>
        <xdr:cNvPr id="202" name="テキスト ボックス 201"/>
        <xdr:cNvSpPr txBox="1"/>
      </xdr:nvSpPr>
      <xdr:spPr>
        <a:xfrm>
          <a:off x="2673428"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48768</xdr:rowOff>
    </xdr:from>
    <xdr:to>
      <xdr:col>10</xdr:col>
      <xdr:colOff>165100</xdr:colOff>
      <xdr:row>77</xdr:row>
      <xdr:rowOff>150368</xdr:rowOff>
    </xdr:to>
    <xdr:sp macro="" textlink="">
      <xdr:nvSpPr>
        <xdr:cNvPr id="203" name="楕円 202"/>
        <xdr:cNvSpPr/>
      </xdr:nvSpPr>
      <xdr:spPr>
        <a:xfrm>
          <a:off x="19685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141495</xdr:rowOff>
    </xdr:from>
    <xdr:ext cx="469744" cy="259045"/>
    <xdr:sp macro="" textlink="">
      <xdr:nvSpPr>
        <xdr:cNvPr id="204" name="テキスト ボックス 203"/>
        <xdr:cNvSpPr txBox="1"/>
      </xdr:nvSpPr>
      <xdr:spPr>
        <a:xfrm>
          <a:off x="1784428" y="133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71374</xdr:rowOff>
    </xdr:from>
    <xdr:to>
      <xdr:col>6</xdr:col>
      <xdr:colOff>38100</xdr:colOff>
      <xdr:row>78</xdr:row>
      <xdr:rowOff>1524</xdr:rowOff>
    </xdr:to>
    <xdr:sp macro="" textlink="">
      <xdr:nvSpPr>
        <xdr:cNvPr id="205" name="楕円 204"/>
        <xdr:cNvSpPr/>
      </xdr:nvSpPr>
      <xdr:spPr>
        <a:xfrm>
          <a:off x="10795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164101</xdr:rowOff>
    </xdr:from>
    <xdr:ext cx="469744" cy="259045"/>
    <xdr:sp macro="" textlink="">
      <xdr:nvSpPr>
        <xdr:cNvPr id="206" name="テキスト ボックス 205"/>
        <xdr:cNvSpPr txBox="1"/>
      </xdr:nvSpPr>
      <xdr:spPr>
        <a:xfrm>
          <a:off x="895428" y="133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27763</xdr:rowOff>
    </xdr:from>
    <xdr:to>
      <xdr:col>24</xdr:col>
      <xdr:colOff>63500</xdr:colOff>
      <xdr:row>94</xdr:row>
      <xdr:rowOff>5474</xdr:rowOff>
    </xdr:to>
    <xdr:cxnSp macro="">
      <xdr:nvCxnSpPr>
        <xdr:cNvPr id="236" name="直線コネクタ 235"/>
        <xdr:cNvCxnSpPr/>
      </xdr:nvCxnSpPr>
      <xdr:spPr>
        <a:xfrm flipV="1">
          <a:off x="3797300" y="15972613"/>
          <a:ext cx="8382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5474</xdr:rowOff>
    </xdr:from>
    <xdr:to>
      <xdr:col>19</xdr:col>
      <xdr:colOff>177800</xdr:colOff>
      <xdr:row>94</xdr:row>
      <xdr:rowOff>22200</xdr:rowOff>
    </xdr:to>
    <xdr:cxnSp macro="">
      <xdr:nvCxnSpPr>
        <xdr:cNvPr id="239" name="直線コネクタ 238"/>
        <xdr:cNvCxnSpPr/>
      </xdr:nvCxnSpPr>
      <xdr:spPr>
        <a:xfrm flipV="1">
          <a:off x="2908300" y="161217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170180</xdr:rowOff>
    </xdr:from>
    <xdr:to>
      <xdr:col>15</xdr:col>
      <xdr:colOff>50800</xdr:colOff>
      <xdr:row>94</xdr:row>
      <xdr:rowOff>22200</xdr:rowOff>
    </xdr:to>
    <xdr:cxnSp macro="">
      <xdr:nvCxnSpPr>
        <xdr:cNvPr id="242" name="直線コネクタ 241"/>
        <xdr:cNvCxnSpPr/>
      </xdr:nvCxnSpPr>
      <xdr:spPr>
        <a:xfrm>
          <a:off x="2019300" y="1611503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170180</xdr:rowOff>
    </xdr:from>
    <xdr:to>
      <xdr:col>10</xdr:col>
      <xdr:colOff>114300</xdr:colOff>
      <xdr:row>95</xdr:row>
      <xdr:rowOff>155321</xdr:rowOff>
    </xdr:to>
    <xdr:cxnSp macro="">
      <xdr:nvCxnSpPr>
        <xdr:cNvPr id="245" name="直線コネクタ 244"/>
        <xdr:cNvCxnSpPr/>
      </xdr:nvCxnSpPr>
      <xdr:spPr>
        <a:xfrm flipV="1">
          <a:off x="1130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148413</xdr:rowOff>
    </xdr:from>
    <xdr:to>
      <xdr:col>24</xdr:col>
      <xdr:colOff>114300</xdr:colOff>
      <xdr:row>93</xdr:row>
      <xdr:rowOff>78563</xdr:rowOff>
    </xdr:to>
    <xdr:sp macro="" textlink="">
      <xdr:nvSpPr>
        <xdr:cNvPr id="255" name="楕円 254"/>
        <xdr:cNvSpPr/>
      </xdr:nvSpPr>
      <xdr:spPr>
        <a:xfrm>
          <a:off x="4584700" y="159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171290</xdr:rowOff>
    </xdr:from>
    <xdr:ext cx="534377" cy="259045"/>
    <xdr:sp macro="" textlink="">
      <xdr:nvSpPr>
        <xdr:cNvPr id="256" name="扶助費該当値テキスト"/>
        <xdr:cNvSpPr txBox="1"/>
      </xdr:nvSpPr>
      <xdr:spPr>
        <a:xfrm>
          <a:off x="4686300" y="157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126124</xdr:rowOff>
    </xdr:from>
    <xdr:to>
      <xdr:col>20</xdr:col>
      <xdr:colOff>38100</xdr:colOff>
      <xdr:row>94</xdr:row>
      <xdr:rowOff>56274</xdr:rowOff>
    </xdr:to>
    <xdr:sp macro="" textlink="">
      <xdr:nvSpPr>
        <xdr:cNvPr id="257" name="楕円 256"/>
        <xdr:cNvSpPr/>
      </xdr:nvSpPr>
      <xdr:spPr>
        <a:xfrm>
          <a:off x="3746500" y="16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72801</xdr:rowOff>
    </xdr:from>
    <xdr:ext cx="534377" cy="259045"/>
    <xdr:sp macro="" textlink="">
      <xdr:nvSpPr>
        <xdr:cNvPr id="258" name="テキスト ボックス 257"/>
        <xdr:cNvSpPr txBox="1"/>
      </xdr:nvSpPr>
      <xdr:spPr>
        <a:xfrm>
          <a:off x="3530111" y="158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142850</xdr:rowOff>
    </xdr:from>
    <xdr:to>
      <xdr:col>15</xdr:col>
      <xdr:colOff>101600</xdr:colOff>
      <xdr:row>94</xdr:row>
      <xdr:rowOff>73000</xdr:rowOff>
    </xdr:to>
    <xdr:sp macro="" textlink="">
      <xdr:nvSpPr>
        <xdr:cNvPr id="259" name="楕円 258"/>
        <xdr:cNvSpPr/>
      </xdr:nvSpPr>
      <xdr:spPr>
        <a:xfrm>
          <a:off x="28575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89527</xdr:rowOff>
    </xdr:from>
    <xdr:ext cx="534377" cy="259045"/>
    <xdr:sp macro="" textlink="">
      <xdr:nvSpPr>
        <xdr:cNvPr id="260" name="テキスト ボックス 259"/>
        <xdr:cNvSpPr txBox="1"/>
      </xdr:nvSpPr>
      <xdr:spPr>
        <a:xfrm>
          <a:off x="2641111" y="158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119380</xdr:rowOff>
    </xdr:from>
    <xdr:to>
      <xdr:col>10</xdr:col>
      <xdr:colOff>165100</xdr:colOff>
      <xdr:row>94</xdr:row>
      <xdr:rowOff>49530</xdr:rowOff>
    </xdr:to>
    <xdr:sp macro="" textlink="">
      <xdr:nvSpPr>
        <xdr:cNvPr id="261" name="楕円 260"/>
        <xdr:cNvSpPr/>
      </xdr:nvSpPr>
      <xdr:spPr>
        <a:xfrm>
          <a:off x="1968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66057</xdr:rowOff>
    </xdr:from>
    <xdr:ext cx="534377" cy="259045"/>
    <xdr:sp macro="" textlink="">
      <xdr:nvSpPr>
        <xdr:cNvPr id="262" name="テキスト ボックス 261"/>
        <xdr:cNvSpPr txBox="1"/>
      </xdr:nvSpPr>
      <xdr:spPr>
        <a:xfrm>
          <a:off x="1752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104521</xdr:rowOff>
    </xdr:from>
    <xdr:to>
      <xdr:col>6</xdr:col>
      <xdr:colOff>38100</xdr:colOff>
      <xdr:row>96</xdr:row>
      <xdr:rowOff>34671</xdr:rowOff>
    </xdr:to>
    <xdr:sp macro="" textlink="">
      <xdr:nvSpPr>
        <xdr:cNvPr id="263" name="楕円 262"/>
        <xdr:cNvSpPr/>
      </xdr:nvSpPr>
      <xdr:spPr>
        <a:xfrm>
          <a:off x="1079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51198</xdr:rowOff>
    </xdr:from>
    <xdr:ext cx="534377" cy="259045"/>
    <xdr:sp macro="" textlink="">
      <xdr:nvSpPr>
        <xdr:cNvPr id="264" name="テキスト ボックス 263"/>
        <xdr:cNvSpPr txBox="1"/>
      </xdr:nvSpPr>
      <xdr:spPr>
        <a:xfrm>
          <a:off x="863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19457</xdr:rowOff>
    </xdr:from>
    <xdr:to>
      <xdr:col>55</xdr:col>
      <xdr:colOff>0</xdr:colOff>
      <xdr:row>37</xdr:row>
      <xdr:rowOff>81603</xdr:rowOff>
    </xdr:to>
    <xdr:cxnSp macro="">
      <xdr:nvCxnSpPr>
        <xdr:cNvPr id="296" name="直線コネクタ 295"/>
        <xdr:cNvCxnSpPr/>
      </xdr:nvCxnSpPr>
      <xdr:spPr>
        <a:xfrm>
          <a:off x="9639300" y="6363107"/>
          <a:ext cx="8382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4728</xdr:rowOff>
    </xdr:from>
    <xdr:to>
      <xdr:col>50</xdr:col>
      <xdr:colOff>114300</xdr:colOff>
      <xdr:row>37</xdr:row>
      <xdr:rowOff>19457</xdr:rowOff>
    </xdr:to>
    <xdr:cxnSp macro="">
      <xdr:nvCxnSpPr>
        <xdr:cNvPr id="299" name="直線コネクタ 298"/>
        <xdr:cNvCxnSpPr/>
      </xdr:nvCxnSpPr>
      <xdr:spPr>
        <a:xfrm>
          <a:off x="8750300" y="634837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34511</xdr:rowOff>
    </xdr:from>
    <xdr:to>
      <xdr:col>45</xdr:col>
      <xdr:colOff>177800</xdr:colOff>
      <xdr:row>37</xdr:row>
      <xdr:rowOff>4728</xdr:rowOff>
    </xdr:to>
    <xdr:cxnSp macro="">
      <xdr:nvCxnSpPr>
        <xdr:cNvPr id="302" name="直線コネクタ 301"/>
        <xdr:cNvCxnSpPr/>
      </xdr:nvCxnSpPr>
      <xdr:spPr>
        <a:xfrm>
          <a:off x="7861300" y="6206711"/>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28078</xdr:rowOff>
    </xdr:from>
    <xdr:to>
      <xdr:col>41</xdr:col>
      <xdr:colOff>50800</xdr:colOff>
      <xdr:row>36</xdr:row>
      <xdr:rowOff>34511</xdr:rowOff>
    </xdr:to>
    <xdr:cxnSp macro="">
      <xdr:nvCxnSpPr>
        <xdr:cNvPr id="305" name="直線コネクタ 304"/>
        <xdr:cNvCxnSpPr/>
      </xdr:nvCxnSpPr>
      <xdr:spPr>
        <a:xfrm>
          <a:off x="6972300" y="6200278"/>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30803</xdr:rowOff>
    </xdr:from>
    <xdr:to>
      <xdr:col>55</xdr:col>
      <xdr:colOff>50800</xdr:colOff>
      <xdr:row>37</xdr:row>
      <xdr:rowOff>132403</xdr:rowOff>
    </xdr:to>
    <xdr:sp macro="" textlink="">
      <xdr:nvSpPr>
        <xdr:cNvPr id="315" name="楕円 314"/>
        <xdr:cNvSpPr/>
      </xdr:nvSpPr>
      <xdr:spPr>
        <a:xfrm>
          <a:off x="10426700" y="63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9230</xdr:rowOff>
    </xdr:from>
    <xdr:ext cx="534377" cy="259045"/>
    <xdr:sp macro="" textlink="">
      <xdr:nvSpPr>
        <xdr:cNvPr id="316" name="補助費等該当値テキスト"/>
        <xdr:cNvSpPr txBox="1"/>
      </xdr:nvSpPr>
      <xdr:spPr>
        <a:xfrm>
          <a:off x="10528300" y="63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140107</xdr:rowOff>
    </xdr:from>
    <xdr:to>
      <xdr:col>50</xdr:col>
      <xdr:colOff>165100</xdr:colOff>
      <xdr:row>37</xdr:row>
      <xdr:rowOff>70257</xdr:rowOff>
    </xdr:to>
    <xdr:sp macro="" textlink="">
      <xdr:nvSpPr>
        <xdr:cNvPr id="317" name="楕円 316"/>
        <xdr:cNvSpPr/>
      </xdr:nvSpPr>
      <xdr:spPr>
        <a:xfrm>
          <a:off x="958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61384</xdr:rowOff>
    </xdr:from>
    <xdr:ext cx="534377" cy="259045"/>
    <xdr:sp macro="" textlink="">
      <xdr:nvSpPr>
        <xdr:cNvPr id="318" name="テキスト ボックス 317"/>
        <xdr:cNvSpPr txBox="1"/>
      </xdr:nvSpPr>
      <xdr:spPr>
        <a:xfrm>
          <a:off x="9372111" y="64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125378</xdr:rowOff>
    </xdr:from>
    <xdr:to>
      <xdr:col>46</xdr:col>
      <xdr:colOff>38100</xdr:colOff>
      <xdr:row>37</xdr:row>
      <xdr:rowOff>55528</xdr:rowOff>
    </xdr:to>
    <xdr:sp macro="" textlink="">
      <xdr:nvSpPr>
        <xdr:cNvPr id="319" name="楕円 318"/>
        <xdr:cNvSpPr/>
      </xdr:nvSpPr>
      <xdr:spPr>
        <a:xfrm>
          <a:off x="8699500" y="62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46655</xdr:rowOff>
    </xdr:from>
    <xdr:ext cx="534377" cy="259045"/>
    <xdr:sp macro="" textlink="">
      <xdr:nvSpPr>
        <xdr:cNvPr id="320" name="テキスト ボックス 319"/>
        <xdr:cNvSpPr txBox="1"/>
      </xdr:nvSpPr>
      <xdr:spPr>
        <a:xfrm>
          <a:off x="8483111" y="63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155161</xdr:rowOff>
    </xdr:from>
    <xdr:to>
      <xdr:col>41</xdr:col>
      <xdr:colOff>101600</xdr:colOff>
      <xdr:row>36</xdr:row>
      <xdr:rowOff>85311</xdr:rowOff>
    </xdr:to>
    <xdr:sp macro="" textlink="">
      <xdr:nvSpPr>
        <xdr:cNvPr id="321" name="楕円 320"/>
        <xdr:cNvSpPr/>
      </xdr:nvSpPr>
      <xdr:spPr>
        <a:xfrm>
          <a:off x="7810500" y="61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76438</xdr:rowOff>
    </xdr:from>
    <xdr:ext cx="534377" cy="259045"/>
    <xdr:sp macro="" textlink="">
      <xdr:nvSpPr>
        <xdr:cNvPr id="322" name="テキスト ボックス 321"/>
        <xdr:cNvSpPr txBox="1"/>
      </xdr:nvSpPr>
      <xdr:spPr>
        <a:xfrm>
          <a:off x="7594111" y="62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148728</xdr:rowOff>
    </xdr:from>
    <xdr:to>
      <xdr:col>36</xdr:col>
      <xdr:colOff>165100</xdr:colOff>
      <xdr:row>36</xdr:row>
      <xdr:rowOff>78878</xdr:rowOff>
    </xdr:to>
    <xdr:sp macro="" textlink="">
      <xdr:nvSpPr>
        <xdr:cNvPr id="323" name="楕円 322"/>
        <xdr:cNvSpPr/>
      </xdr:nvSpPr>
      <xdr:spPr>
        <a:xfrm>
          <a:off x="6921500" y="61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70005</xdr:rowOff>
    </xdr:from>
    <xdr:ext cx="534377" cy="259045"/>
    <xdr:sp macro="" textlink="">
      <xdr:nvSpPr>
        <xdr:cNvPr id="324" name="テキスト ボックス 323"/>
        <xdr:cNvSpPr txBox="1"/>
      </xdr:nvSpPr>
      <xdr:spPr>
        <a:xfrm>
          <a:off x="6705111" y="62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81407</xdr:rowOff>
    </xdr:from>
    <xdr:to>
      <xdr:col>55</xdr:col>
      <xdr:colOff>0</xdr:colOff>
      <xdr:row>55</xdr:row>
      <xdr:rowOff>32982</xdr:rowOff>
    </xdr:to>
    <xdr:cxnSp macro="">
      <xdr:nvCxnSpPr>
        <xdr:cNvPr id="354" name="直線コネクタ 353"/>
        <xdr:cNvCxnSpPr/>
      </xdr:nvCxnSpPr>
      <xdr:spPr>
        <a:xfrm flipV="1">
          <a:off x="9639300" y="8653907"/>
          <a:ext cx="838200" cy="8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17721</xdr:rowOff>
    </xdr:from>
    <xdr:ext cx="534377" cy="259045"/>
    <xdr:sp macro="" textlink="">
      <xdr:nvSpPr>
        <xdr:cNvPr id="355" name="普通建設事業費平均値テキスト"/>
        <xdr:cNvSpPr txBox="1"/>
      </xdr:nvSpPr>
      <xdr:spPr>
        <a:xfrm>
          <a:off x="10528300" y="9104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5493</xdr:rowOff>
    </xdr:from>
    <xdr:to>
      <xdr:col>50</xdr:col>
      <xdr:colOff>114300</xdr:colOff>
      <xdr:row>55</xdr:row>
      <xdr:rowOff>32982</xdr:rowOff>
    </xdr:to>
    <xdr:cxnSp macro="">
      <xdr:nvCxnSpPr>
        <xdr:cNvPr id="357" name="直線コネクタ 356"/>
        <xdr:cNvCxnSpPr/>
      </xdr:nvCxnSpPr>
      <xdr:spPr>
        <a:xfrm>
          <a:off x="8750300" y="9435243"/>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5493</xdr:rowOff>
    </xdr:from>
    <xdr:to>
      <xdr:col>45</xdr:col>
      <xdr:colOff>177800</xdr:colOff>
      <xdr:row>56</xdr:row>
      <xdr:rowOff>43288</xdr:rowOff>
    </xdr:to>
    <xdr:cxnSp macro="">
      <xdr:nvCxnSpPr>
        <xdr:cNvPr id="360" name="直線コネクタ 359"/>
        <xdr:cNvCxnSpPr/>
      </xdr:nvCxnSpPr>
      <xdr:spPr>
        <a:xfrm flipV="1">
          <a:off x="7861300" y="9435243"/>
          <a:ext cx="889000" cy="2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43288</xdr:rowOff>
    </xdr:from>
    <xdr:to>
      <xdr:col>41</xdr:col>
      <xdr:colOff>50800</xdr:colOff>
      <xdr:row>56</xdr:row>
      <xdr:rowOff>47879</xdr:rowOff>
    </xdr:to>
    <xdr:cxnSp macro="">
      <xdr:nvCxnSpPr>
        <xdr:cNvPr id="363" name="直線コネクタ 362"/>
        <xdr:cNvCxnSpPr/>
      </xdr:nvCxnSpPr>
      <xdr:spPr>
        <a:xfrm flipV="1">
          <a:off x="6972300" y="9644488"/>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6" name="フローチャート: 判断 365"/>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44969</xdr:rowOff>
    </xdr:from>
    <xdr:ext cx="534377" cy="259045"/>
    <xdr:sp macro="" textlink="">
      <xdr:nvSpPr>
        <xdr:cNvPr id="367" name="テキスト ボックス 366"/>
        <xdr:cNvSpPr txBox="1"/>
      </xdr:nvSpPr>
      <xdr:spPr>
        <a:xfrm>
          <a:off x="6705111" y="8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30607</xdr:rowOff>
    </xdr:from>
    <xdr:to>
      <xdr:col>55</xdr:col>
      <xdr:colOff>50800</xdr:colOff>
      <xdr:row>50</xdr:row>
      <xdr:rowOff>132207</xdr:rowOff>
    </xdr:to>
    <xdr:sp macro="" textlink="">
      <xdr:nvSpPr>
        <xdr:cNvPr id="373" name="楕円 372"/>
        <xdr:cNvSpPr/>
      </xdr:nvSpPr>
      <xdr:spPr>
        <a:xfrm>
          <a:off x="10426700" y="8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116984</xdr:rowOff>
    </xdr:from>
    <xdr:ext cx="534377" cy="259045"/>
    <xdr:sp macro="" textlink="">
      <xdr:nvSpPr>
        <xdr:cNvPr id="374" name="普通建設事業費該当値テキスト"/>
        <xdr:cNvSpPr txBox="1"/>
      </xdr:nvSpPr>
      <xdr:spPr>
        <a:xfrm>
          <a:off x="10528300" y="85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153632</xdr:rowOff>
    </xdr:from>
    <xdr:to>
      <xdr:col>50</xdr:col>
      <xdr:colOff>165100</xdr:colOff>
      <xdr:row>55</xdr:row>
      <xdr:rowOff>83782</xdr:rowOff>
    </xdr:to>
    <xdr:sp macro="" textlink="">
      <xdr:nvSpPr>
        <xdr:cNvPr id="375" name="楕円 374"/>
        <xdr:cNvSpPr/>
      </xdr:nvSpPr>
      <xdr:spPr>
        <a:xfrm>
          <a:off x="9588500" y="94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74909</xdr:rowOff>
    </xdr:from>
    <xdr:ext cx="534377" cy="259045"/>
    <xdr:sp macro="" textlink="">
      <xdr:nvSpPr>
        <xdr:cNvPr id="376" name="テキスト ボックス 375"/>
        <xdr:cNvSpPr txBox="1"/>
      </xdr:nvSpPr>
      <xdr:spPr>
        <a:xfrm>
          <a:off x="9372111" y="95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126143</xdr:rowOff>
    </xdr:from>
    <xdr:to>
      <xdr:col>46</xdr:col>
      <xdr:colOff>38100</xdr:colOff>
      <xdr:row>55</xdr:row>
      <xdr:rowOff>56293</xdr:rowOff>
    </xdr:to>
    <xdr:sp macro="" textlink="">
      <xdr:nvSpPr>
        <xdr:cNvPr id="377" name="楕円 376"/>
        <xdr:cNvSpPr/>
      </xdr:nvSpPr>
      <xdr:spPr>
        <a:xfrm>
          <a:off x="8699500" y="93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47420</xdr:rowOff>
    </xdr:from>
    <xdr:ext cx="534377" cy="259045"/>
    <xdr:sp macro="" textlink="">
      <xdr:nvSpPr>
        <xdr:cNvPr id="378" name="テキスト ボックス 377"/>
        <xdr:cNvSpPr txBox="1"/>
      </xdr:nvSpPr>
      <xdr:spPr>
        <a:xfrm>
          <a:off x="8483111" y="94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163938</xdr:rowOff>
    </xdr:from>
    <xdr:to>
      <xdr:col>41</xdr:col>
      <xdr:colOff>101600</xdr:colOff>
      <xdr:row>56</xdr:row>
      <xdr:rowOff>94088</xdr:rowOff>
    </xdr:to>
    <xdr:sp macro="" textlink="">
      <xdr:nvSpPr>
        <xdr:cNvPr id="379" name="楕円 378"/>
        <xdr:cNvSpPr/>
      </xdr:nvSpPr>
      <xdr:spPr>
        <a:xfrm>
          <a:off x="7810500" y="95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85215</xdr:rowOff>
    </xdr:from>
    <xdr:ext cx="534377" cy="259045"/>
    <xdr:sp macro="" textlink="">
      <xdr:nvSpPr>
        <xdr:cNvPr id="380" name="テキスト ボックス 379"/>
        <xdr:cNvSpPr txBox="1"/>
      </xdr:nvSpPr>
      <xdr:spPr>
        <a:xfrm>
          <a:off x="7594111" y="96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168529</xdr:rowOff>
    </xdr:from>
    <xdr:to>
      <xdr:col>36</xdr:col>
      <xdr:colOff>165100</xdr:colOff>
      <xdr:row>56</xdr:row>
      <xdr:rowOff>98679</xdr:rowOff>
    </xdr:to>
    <xdr:sp macro="" textlink="">
      <xdr:nvSpPr>
        <xdr:cNvPr id="381" name="楕円 380"/>
        <xdr:cNvSpPr/>
      </xdr:nvSpPr>
      <xdr:spPr>
        <a:xfrm>
          <a:off x="6921500" y="95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89806</xdr:rowOff>
    </xdr:from>
    <xdr:ext cx="534377" cy="259045"/>
    <xdr:sp macro="" textlink="">
      <xdr:nvSpPr>
        <xdr:cNvPr id="382" name="テキスト ボックス 381"/>
        <xdr:cNvSpPr txBox="1"/>
      </xdr:nvSpPr>
      <xdr:spPr>
        <a:xfrm>
          <a:off x="6705111" y="96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116687</xdr:rowOff>
    </xdr:from>
    <xdr:to>
      <xdr:col>55</xdr:col>
      <xdr:colOff>0</xdr:colOff>
      <xdr:row>78</xdr:row>
      <xdr:rowOff>160122</xdr:rowOff>
    </xdr:to>
    <xdr:cxnSp macro="">
      <xdr:nvCxnSpPr>
        <xdr:cNvPr id="411" name="直線コネクタ 410"/>
        <xdr:cNvCxnSpPr/>
      </xdr:nvCxnSpPr>
      <xdr:spPr>
        <a:xfrm>
          <a:off x="9639300" y="13318337"/>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116687</xdr:rowOff>
    </xdr:from>
    <xdr:to>
      <xdr:col>50</xdr:col>
      <xdr:colOff>114300</xdr:colOff>
      <xdr:row>77</xdr:row>
      <xdr:rowOff>119717</xdr:rowOff>
    </xdr:to>
    <xdr:cxnSp macro="">
      <xdr:nvCxnSpPr>
        <xdr:cNvPr id="414" name="直線コネクタ 413"/>
        <xdr:cNvCxnSpPr/>
      </xdr:nvCxnSpPr>
      <xdr:spPr>
        <a:xfrm flipV="1">
          <a:off x="8750300" y="1331833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130594</xdr:rowOff>
    </xdr:from>
    <xdr:to>
      <xdr:col>45</xdr:col>
      <xdr:colOff>177800</xdr:colOff>
      <xdr:row>77</xdr:row>
      <xdr:rowOff>119717</xdr:rowOff>
    </xdr:to>
    <xdr:cxnSp macro="">
      <xdr:nvCxnSpPr>
        <xdr:cNvPr id="417" name="直線コネクタ 416"/>
        <xdr:cNvCxnSpPr/>
      </xdr:nvCxnSpPr>
      <xdr:spPr>
        <a:xfrm>
          <a:off x="7861300" y="1316079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130594</xdr:rowOff>
    </xdr:from>
    <xdr:to>
      <xdr:col>41</xdr:col>
      <xdr:colOff>50800</xdr:colOff>
      <xdr:row>77</xdr:row>
      <xdr:rowOff>124461</xdr:rowOff>
    </xdr:to>
    <xdr:cxnSp macro="">
      <xdr:nvCxnSpPr>
        <xdr:cNvPr id="420" name="直線コネクタ 419"/>
        <xdr:cNvCxnSpPr/>
      </xdr:nvCxnSpPr>
      <xdr:spPr>
        <a:xfrm flipV="1">
          <a:off x="6972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4" name="テキスト ボックス 423"/>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109322</xdr:rowOff>
    </xdr:from>
    <xdr:to>
      <xdr:col>55</xdr:col>
      <xdr:colOff>50800</xdr:colOff>
      <xdr:row>79</xdr:row>
      <xdr:rowOff>39472</xdr:rowOff>
    </xdr:to>
    <xdr:sp macro="" textlink="">
      <xdr:nvSpPr>
        <xdr:cNvPr id="430" name="楕円 429"/>
        <xdr:cNvSpPr/>
      </xdr:nvSpPr>
      <xdr:spPr>
        <a:xfrm>
          <a:off x="104267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24249</xdr:rowOff>
    </xdr:from>
    <xdr:ext cx="469744" cy="259045"/>
    <xdr:sp macro="" textlink="">
      <xdr:nvSpPr>
        <xdr:cNvPr id="431" name="普通建設事業費 （ うち新規整備　）該当値テキスト"/>
        <xdr:cNvSpPr txBox="1"/>
      </xdr:nvSpPr>
      <xdr:spPr>
        <a:xfrm>
          <a:off x="10528300" y="133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65887</xdr:rowOff>
    </xdr:from>
    <xdr:to>
      <xdr:col>50</xdr:col>
      <xdr:colOff>165100</xdr:colOff>
      <xdr:row>77</xdr:row>
      <xdr:rowOff>167487</xdr:rowOff>
    </xdr:to>
    <xdr:sp macro="" textlink="">
      <xdr:nvSpPr>
        <xdr:cNvPr id="432" name="楕円 431"/>
        <xdr:cNvSpPr/>
      </xdr:nvSpPr>
      <xdr:spPr>
        <a:xfrm>
          <a:off x="95885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158614</xdr:rowOff>
    </xdr:from>
    <xdr:ext cx="534377" cy="259045"/>
    <xdr:sp macro="" textlink="">
      <xdr:nvSpPr>
        <xdr:cNvPr id="433" name="テキスト ボックス 432"/>
        <xdr:cNvSpPr txBox="1"/>
      </xdr:nvSpPr>
      <xdr:spPr>
        <a:xfrm>
          <a:off x="9372111" y="13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68917</xdr:rowOff>
    </xdr:from>
    <xdr:to>
      <xdr:col>46</xdr:col>
      <xdr:colOff>38100</xdr:colOff>
      <xdr:row>77</xdr:row>
      <xdr:rowOff>170517</xdr:rowOff>
    </xdr:to>
    <xdr:sp macro="" textlink="">
      <xdr:nvSpPr>
        <xdr:cNvPr id="434" name="楕円 433"/>
        <xdr:cNvSpPr/>
      </xdr:nvSpPr>
      <xdr:spPr>
        <a:xfrm>
          <a:off x="86995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161644</xdr:rowOff>
    </xdr:from>
    <xdr:ext cx="534377" cy="259045"/>
    <xdr:sp macro="" textlink="">
      <xdr:nvSpPr>
        <xdr:cNvPr id="435" name="テキスト ボックス 434"/>
        <xdr:cNvSpPr txBox="1"/>
      </xdr:nvSpPr>
      <xdr:spPr>
        <a:xfrm>
          <a:off x="8483111" y="13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79794</xdr:rowOff>
    </xdr:from>
    <xdr:to>
      <xdr:col>41</xdr:col>
      <xdr:colOff>101600</xdr:colOff>
      <xdr:row>77</xdr:row>
      <xdr:rowOff>9944</xdr:rowOff>
    </xdr:to>
    <xdr:sp macro="" textlink="">
      <xdr:nvSpPr>
        <xdr:cNvPr id="436" name="楕円 435"/>
        <xdr:cNvSpPr/>
      </xdr:nvSpPr>
      <xdr:spPr>
        <a:xfrm>
          <a:off x="7810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1071</xdr:rowOff>
    </xdr:from>
    <xdr:ext cx="534377" cy="259045"/>
    <xdr:sp macro="" textlink="">
      <xdr:nvSpPr>
        <xdr:cNvPr id="437" name="テキスト ボックス 436"/>
        <xdr:cNvSpPr txBox="1"/>
      </xdr:nvSpPr>
      <xdr:spPr>
        <a:xfrm>
          <a:off x="7594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73661</xdr:rowOff>
    </xdr:from>
    <xdr:to>
      <xdr:col>36</xdr:col>
      <xdr:colOff>165100</xdr:colOff>
      <xdr:row>78</xdr:row>
      <xdr:rowOff>3811</xdr:rowOff>
    </xdr:to>
    <xdr:sp macro="" textlink="">
      <xdr:nvSpPr>
        <xdr:cNvPr id="438" name="楕円 437"/>
        <xdr:cNvSpPr/>
      </xdr:nvSpPr>
      <xdr:spPr>
        <a:xfrm>
          <a:off x="6921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166388</xdr:rowOff>
    </xdr:from>
    <xdr:ext cx="534377" cy="259045"/>
    <xdr:sp macro="" textlink="">
      <xdr:nvSpPr>
        <xdr:cNvPr id="439" name="テキスト ボックス 438"/>
        <xdr:cNvSpPr txBox="1"/>
      </xdr:nvSpPr>
      <xdr:spPr>
        <a:xfrm>
          <a:off x="6705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48244</xdr:rowOff>
    </xdr:from>
    <xdr:to>
      <xdr:col>55</xdr:col>
      <xdr:colOff>0</xdr:colOff>
      <xdr:row>96</xdr:row>
      <xdr:rowOff>69324</xdr:rowOff>
    </xdr:to>
    <xdr:cxnSp macro="">
      <xdr:nvCxnSpPr>
        <xdr:cNvPr id="470" name="直線コネクタ 469"/>
        <xdr:cNvCxnSpPr/>
      </xdr:nvCxnSpPr>
      <xdr:spPr>
        <a:xfrm flipV="1">
          <a:off x="9639300" y="15650194"/>
          <a:ext cx="8382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64110</xdr:rowOff>
    </xdr:from>
    <xdr:ext cx="534377" cy="259045"/>
    <xdr:sp macro="" textlink="">
      <xdr:nvSpPr>
        <xdr:cNvPr id="471" name="普通建設事業費 （ うち更新整備　）平均値テキスト"/>
        <xdr:cNvSpPr txBox="1"/>
      </xdr:nvSpPr>
      <xdr:spPr>
        <a:xfrm>
          <a:off x="10528300" y="1635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34103</xdr:rowOff>
    </xdr:from>
    <xdr:to>
      <xdr:col>50</xdr:col>
      <xdr:colOff>114300</xdr:colOff>
      <xdr:row>96</xdr:row>
      <xdr:rowOff>69324</xdr:rowOff>
    </xdr:to>
    <xdr:cxnSp macro="">
      <xdr:nvCxnSpPr>
        <xdr:cNvPr id="473" name="直線コネクタ 472"/>
        <xdr:cNvCxnSpPr/>
      </xdr:nvCxnSpPr>
      <xdr:spPr>
        <a:xfrm>
          <a:off x="8750300" y="1649330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34103</xdr:rowOff>
    </xdr:from>
    <xdr:to>
      <xdr:col>45</xdr:col>
      <xdr:colOff>177800</xdr:colOff>
      <xdr:row>98</xdr:row>
      <xdr:rowOff>61666</xdr:rowOff>
    </xdr:to>
    <xdr:cxnSp macro="">
      <xdr:nvCxnSpPr>
        <xdr:cNvPr id="476" name="直線コネクタ 475"/>
        <xdr:cNvCxnSpPr/>
      </xdr:nvCxnSpPr>
      <xdr:spPr>
        <a:xfrm flipV="1">
          <a:off x="7861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8" name="テキスト ボックス 477"/>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26298</xdr:rowOff>
    </xdr:from>
    <xdr:to>
      <xdr:col>41</xdr:col>
      <xdr:colOff>50800</xdr:colOff>
      <xdr:row>98</xdr:row>
      <xdr:rowOff>61666</xdr:rowOff>
    </xdr:to>
    <xdr:cxnSp macro="">
      <xdr:nvCxnSpPr>
        <xdr:cNvPr id="479" name="直線コネクタ 478"/>
        <xdr:cNvCxnSpPr/>
      </xdr:nvCxnSpPr>
      <xdr:spPr>
        <a:xfrm>
          <a:off x="6972300" y="16828398"/>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3" name="テキスト ボックス 482"/>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168894</xdr:rowOff>
    </xdr:from>
    <xdr:to>
      <xdr:col>55</xdr:col>
      <xdr:colOff>50800</xdr:colOff>
      <xdr:row>91</xdr:row>
      <xdr:rowOff>99044</xdr:rowOff>
    </xdr:to>
    <xdr:sp macro="" textlink="">
      <xdr:nvSpPr>
        <xdr:cNvPr id="489" name="楕円 488"/>
        <xdr:cNvSpPr/>
      </xdr:nvSpPr>
      <xdr:spPr>
        <a:xfrm>
          <a:off x="104267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121921</xdr:rowOff>
    </xdr:from>
    <xdr:ext cx="534377" cy="259045"/>
    <xdr:sp macro="" textlink="">
      <xdr:nvSpPr>
        <xdr:cNvPr id="490" name="普通建設事業費 （ うち更新整備　）該当値テキスト"/>
        <xdr:cNvSpPr txBox="1"/>
      </xdr:nvSpPr>
      <xdr:spPr>
        <a:xfrm>
          <a:off x="10528300" y="1555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18524</xdr:rowOff>
    </xdr:from>
    <xdr:to>
      <xdr:col>50</xdr:col>
      <xdr:colOff>165100</xdr:colOff>
      <xdr:row>96</xdr:row>
      <xdr:rowOff>120124</xdr:rowOff>
    </xdr:to>
    <xdr:sp macro="" textlink="">
      <xdr:nvSpPr>
        <xdr:cNvPr id="491" name="楕円 490"/>
        <xdr:cNvSpPr/>
      </xdr:nvSpPr>
      <xdr:spPr>
        <a:xfrm>
          <a:off x="9588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111251</xdr:rowOff>
    </xdr:from>
    <xdr:ext cx="534377" cy="259045"/>
    <xdr:sp macro="" textlink="">
      <xdr:nvSpPr>
        <xdr:cNvPr id="492" name="テキスト ボックス 491"/>
        <xdr:cNvSpPr txBox="1"/>
      </xdr:nvSpPr>
      <xdr:spPr>
        <a:xfrm>
          <a:off x="9372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154753</xdr:rowOff>
    </xdr:from>
    <xdr:to>
      <xdr:col>46</xdr:col>
      <xdr:colOff>38100</xdr:colOff>
      <xdr:row>96</xdr:row>
      <xdr:rowOff>84903</xdr:rowOff>
    </xdr:to>
    <xdr:sp macro="" textlink="">
      <xdr:nvSpPr>
        <xdr:cNvPr id="493" name="楕円 492"/>
        <xdr:cNvSpPr/>
      </xdr:nvSpPr>
      <xdr:spPr>
        <a:xfrm>
          <a:off x="8699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101430</xdr:rowOff>
    </xdr:from>
    <xdr:ext cx="534377" cy="259045"/>
    <xdr:sp macro="" textlink="">
      <xdr:nvSpPr>
        <xdr:cNvPr id="494" name="テキスト ボックス 493"/>
        <xdr:cNvSpPr txBox="1"/>
      </xdr:nvSpPr>
      <xdr:spPr>
        <a:xfrm>
          <a:off x="8483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10866</xdr:rowOff>
    </xdr:from>
    <xdr:to>
      <xdr:col>41</xdr:col>
      <xdr:colOff>101600</xdr:colOff>
      <xdr:row>98</xdr:row>
      <xdr:rowOff>112466</xdr:rowOff>
    </xdr:to>
    <xdr:sp macro="" textlink="">
      <xdr:nvSpPr>
        <xdr:cNvPr id="495" name="楕円 494"/>
        <xdr:cNvSpPr/>
      </xdr:nvSpPr>
      <xdr:spPr>
        <a:xfrm>
          <a:off x="7810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103593</xdr:rowOff>
    </xdr:from>
    <xdr:ext cx="534377" cy="259045"/>
    <xdr:sp macro="" textlink="">
      <xdr:nvSpPr>
        <xdr:cNvPr id="496" name="テキスト ボックス 495"/>
        <xdr:cNvSpPr txBox="1"/>
      </xdr:nvSpPr>
      <xdr:spPr>
        <a:xfrm>
          <a:off x="7594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146948</xdr:rowOff>
    </xdr:from>
    <xdr:to>
      <xdr:col>36</xdr:col>
      <xdr:colOff>165100</xdr:colOff>
      <xdr:row>98</xdr:row>
      <xdr:rowOff>77098</xdr:rowOff>
    </xdr:to>
    <xdr:sp macro="" textlink="">
      <xdr:nvSpPr>
        <xdr:cNvPr id="497" name="楕円 496"/>
        <xdr:cNvSpPr/>
      </xdr:nvSpPr>
      <xdr:spPr>
        <a:xfrm>
          <a:off x="6921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68225</xdr:rowOff>
    </xdr:from>
    <xdr:ext cx="534377" cy="259045"/>
    <xdr:sp macro="" textlink="">
      <xdr:nvSpPr>
        <xdr:cNvPr id="498" name="テキスト ボックス 497"/>
        <xdr:cNvSpPr txBox="1"/>
      </xdr:nvSpPr>
      <xdr:spPr>
        <a:xfrm>
          <a:off x="6705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2" name="直線コネクタ 521"/>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5"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6" name="直線コネクタ 525"/>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31344</xdr:rowOff>
    </xdr:from>
    <xdr:to>
      <xdr:col>85</xdr:col>
      <xdr:colOff>127000</xdr:colOff>
      <xdr:row>39</xdr:row>
      <xdr:rowOff>44450</xdr:rowOff>
    </xdr:to>
    <xdr:cxnSp macro="">
      <xdr:nvCxnSpPr>
        <xdr:cNvPr id="527" name="直線コネクタ 526"/>
        <xdr:cNvCxnSpPr/>
      </xdr:nvCxnSpPr>
      <xdr:spPr>
        <a:xfrm flipV="1">
          <a:off x="15481300" y="6717894"/>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8"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1" name="フローチャート: 判断 530"/>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2" name="テキスト ボックス 531"/>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4" name="フローチャート: 判断 533"/>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5" name="テキスト ボックス 534"/>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23343</xdr:rowOff>
    </xdr:from>
    <xdr:to>
      <xdr:col>71</xdr:col>
      <xdr:colOff>177800</xdr:colOff>
      <xdr:row>39</xdr:row>
      <xdr:rowOff>44450</xdr:rowOff>
    </xdr:to>
    <xdr:cxnSp macro="">
      <xdr:nvCxnSpPr>
        <xdr:cNvPr id="536" name="直線コネクタ 535"/>
        <xdr:cNvCxnSpPr/>
      </xdr:nvCxnSpPr>
      <xdr:spPr>
        <a:xfrm>
          <a:off x="12814300" y="67098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7" name="フローチャート: 判断 536"/>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8" name="テキスト ボックス 537"/>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9" name="フローチャート: 判断 538"/>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40" name="テキスト ボックス 539"/>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151994</xdr:rowOff>
    </xdr:from>
    <xdr:to>
      <xdr:col>85</xdr:col>
      <xdr:colOff>177800</xdr:colOff>
      <xdr:row>39</xdr:row>
      <xdr:rowOff>82144</xdr:rowOff>
    </xdr:to>
    <xdr:sp macro="" textlink="">
      <xdr:nvSpPr>
        <xdr:cNvPr id="546" name="楕円 545"/>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66921</xdr:rowOff>
    </xdr:from>
    <xdr:ext cx="378565" cy="259045"/>
    <xdr:sp macro="" textlink="">
      <xdr:nvSpPr>
        <xdr:cNvPr id="547" name="災害復旧事業費該当値テキスト"/>
        <xdr:cNvSpPr txBox="1"/>
      </xdr:nvSpPr>
      <xdr:spPr>
        <a:xfrm>
          <a:off x="16370300" y="65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143993</xdr:rowOff>
    </xdr:from>
    <xdr:to>
      <xdr:col>67</xdr:col>
      <xdr:colOff>101600</xdr:colOff>
      <xdr:row>39</xdr:row>
      <xdr:rowOff>74143</xdr:rowOff>
    </xdr:to>
    <xdr:sp macro="" textlink="">
      <xdr:nvSpPr>
        <xdr:cNvPr id="554" name="楕円 553"/>
        <xdr:cNvSpPr/>
      </xdr:nvSpPr>
      <xdr:spPr>
        <a:xfrm>
          <a:off x="12763500" y="66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65270</xdr:rowOff>
    </xdr:from>
    <xdr:ext cx="378565" cy="259045"/>
    <xdr:sp macro="" textlink="">
      <xdr:nvSpPr>
        <xdr:cNvPr id="555" name="テキスト ボックス 554"/>
        <xdr:cNvSpPr txBox="1"/>
      </xdr:nvSpPr>
      <xdr:spPr>
        <a:xfrm>
          <a:off x="1262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169114</xdr:rowOff>
    </xdr:from>
    <xdr:to>
      <xdr:col>85</xdr:col>
      <xdr:colOff>127000</xdr:colOff>
      <xdr:row>77</xdr:row>
      <xdr:rowOff>36982</xdr:rowOff>
    </xdr:to>
    <xdr:cxnSp macro="">
      <xdr:nvCxnSpPr>
        <xdr:cNvPr id="634" name="直線コネクタ 633"/>
        <xdr:cNvCxnSpPr/>
      </xdr:nvCxnSpPr>
      <xdr:spPr>
        <a:xfrm>
          <a:off x="15481300" y="1319931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146825</xdr:rowOff>
    </xdr:from>
    <xdr:to>
      <xdr:col>81</xdr:col>
      <xdr:colOff>50800</xdr:colOff>
      <xdr:row>76</xdr:row>
      <xdr:rowOff>169114</xdr:rowOff>
    </xdr:to>
    <xdr:cxnSp macro="">
      <xdr:nvCxnSpPr>
        <xdr:cNvPr id="637" name="直線コネクタ 636"/>
        <xdr:cNvCxnSpPr/>
      </xdr:nvCxnSpPr>
      <xdr:spPr>
        <a:xfrm>
          <a:off x="14592300" y="13177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146558</xdr:rowOff>
    </xdr:from>
    <xdr:to>
      <xdr:col>76</xdr:col>
      <xdr:colOff>114300</xdr:colOff>
      <xdr:row>76</xdr:row>
      <xdr:rowOff>146825</xdr:rowOff>
    </xdr:to>
    <xdr:cxnSp macro="">
      <xdr:nvCxnSpPr>
        <xdr:cNvPr id="640" name="直線コネクタ 639"/>
        <xdr:cNvCxnSpPr/>
      </xdr:nvCxnSpPr>
      <xdr:spPr>
        <a:xfrm>
          <a:off x="13703300" y="13176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146558</xdr:rowOff>
    </xdr:from>
    <xdr:to>
      <xdr:col>71</xdr:col>
      <xdr:colOff>177800</xdr:colOff>
      <xdr:row>77</xdr:row>
      <xdr:rowOff>12142</xdr:rowOff>
    </xdr:to>
    <xdr:cxnSp macro="">
      <xdr:nvCxnSpPr>
        <xdr:cNvPr id="643" name="直線コネクタ 642"/>
        <xdr:cNvCxnSpPr/>
      </xdr:nvCxnSpPr>
      <xdr:spPr>
        <a:xfrm flipV="1">
          <a:off x="12814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6" name="フローチャート: 判断 645"/>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7" name="テキスト ボックス 646"/>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157632</xdr:rowOff>
    </xdr:from>
    <xdr:to>
      <xdr:col>85</xdr:col>
      <xdr:colOff>177800</xdr:colOff>
      <xdr:row>77</xdr:row>
      <xdr:rowOff>87782</xdr:rowOff>
    </xdr:to>
    <xdr:sp macro="" textlink="">
      <xdr:nvSpPr>
        <xdr:cNvPr id="653" name="楕円 652"/>
        <xdr:cNvSpPr/>
      </xdr:nvSpPr>
      <xdr:spPr>
        <a:xfrm>
          <a:off x="16268700" y="131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136059</xdr:rowOff>
    </xdr:from>
    <xdr:ext cx="534377" cy="259045"/>
    <xdr:sp macro="" textlink="">
      <xdr:nvSpPr>
        <xdr:cNvPr id="654" name="公債費該当値テキスト"/>
        <xdr:cNvSpPr txBox="1"/>
      </xdr:nvSpPr>
      <xdr:spPr>
        <a:xfrm>
          <a:off x="16370300" y="131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118314</xdr:rowOff>
    </xdr:from>
    <xdr:to>
      <xdr:col>81</xdr:col>
      <xdr:colOff>101600</xdr:colOff>
      <xdr:row>77</xdr:row>
      <xdr:rowOff>48464</xdr:rowOff>
    </xdr:to>
    <xdr:sp macro="" textlink="">
      <xdr:nvSpPr>
        <xdr:cNvPr id="655" name="楕円 654"/>
        <xdr:cNvSpPr/>
      </xdr:nvSpPr>
      <xdr:spPr>
        <a:xfrm>
          <a:off x="154305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39591</xdr:rowOff>
    </xdr:from>
    <xdr:ext cx="534377" cy="259045"/>
    <xdr:sp macro="" textlink="">
      <xdr:nvSpPr>
        <xdr:cNvPr id="656" name="テキスト ボックス 655"/>
        <xdr:cNvSpPr txBox="1"/>
      </xdr:nvSpPr>
      <xdr:spPr>
        <a:xfrm>
          <a:off x="15214111" y="132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96025</xdr:rowOff>
    </xdr:from>
    <xdr:to>
      <xdr:col>76</xdr:col>
      <xdr:colOff>165100</xdr:colOff>
      <xdr:row>77</xdr:row>
      <xdr:rowOff>26175</xdr:rowOff>
    </xdr:to>
    <xdr:sp macro="" textlink="">
      <xdr:nvSpPr>
        <xdr:cNvPr id="657" name="楕円 656"/>
        <xdr:cNvSpPr/>
      </xdr:nvSpPr>
      <xdr:spPr>
        <a:xfrm>
          <a:off x="14541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17302</xdr:rowOff>
    </xdr:from>
    <xdr:ext cx="534377" cy="259045"/>
    <xdr:sp macro="" textlink="">
      <xdr:nvSpPr>
        <xdr:cNvPr id="658" name="テキスト ボックス 657"/>
        <xdr:cNvSpPr txBox="1"/>
      </xdr:nvSpPr>
      <xdr:spPr>
        <a:xfrm>
          <a:off x="14325111" y="132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95758</xdr:rowOff>
    </xdr:from>
    <xdr:to>
      <xdr:col>72</xdr:col>
      <xdr:colOff>38100</xdr:colOff>
      <xdr:row>77</xdr:row>
      <xdr:rowOff>25908</xdr:rowOff>
    </xdr:to>
    <xdr:sp macro="" textlink="">
      <xdr:nvSpPr>
        <xdr:cNvPr id="659" name="楕円 658"/>
        <xdr:cNvSpPr/>
      </xdr:nvSpPr>
      <xdr:spPr>
        <a:xfrm>
          <a:off x="13652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17035</xdr:rowOff>
    </xdr:from>
    <xdr:ext cx="534377" cy="259045"/>
    <xdr:sp macro="" textlink="">
      <xdr:nvSpPr>
        <xdr:cNvPr id="660" name="テキスト ボックス 659"/>
        <xdr:cNvSpPr txBox="1"/>
      </xdr:nvSpPr>
      <xdr:spPr>
        <a:xfrm>
          <a:off x="13436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132792</xdr:rowOff>
    </xdr:from>
    <xdr:to>
      <xdr:col>67</xdr:col>
      <xdr:colOff>101600</xdr:colOff>
      <xdr:row>77</xdr:row>
      <xdr:rowOff>62942</xdr:rowOff>
    </xdr:to>
    <xdr:sp macro="" textlink="">
      <xdr:nvSpPr>
        <xdr:cNvPr id="661" name="楕円 660"/>
        <xdr:cNvSpPr/>
      </xdr:nvSpPr>
      <xdr:spPr>
        <a:xfrm>
          <a:off x="12763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54069</xdr:rowOff>
    </xdr:from>
    <xdr:ext cx="534377" cy="259045"/>
    <xdr:sp macro="" textlink="">
      <xdr:nvSpPr>
        <xdr:cNvPr id="662" name="テキスト ボックス 661"/>
        <xdr:cNvSpPr txBox="1"/>
      </xdr:nvSpPr>
      <xdr:spPr>
        <a:xfrm>
          <a:off x="12547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106586</xdr:rowOff>
    </xdr:from>
    <xdr:to>
      <xdr:col>85</xdr:col>
      <xdr:colOff>126364</xdr:colOff>
      <xdr:row>99</xdr:row>
      <xdr:rowOff>95318</xdr:rowOff>
    </xdr:to>
    <xdr:cxnSp macro="">
      <xdr:nvCxnSpPr>
        <xdr:cNvPr id="688" name="直線コネクタ 687"/>
        <xdr:cNvCxnSpPr/>
      </xdr:nvCxnSpPr>
      <xdr:spPr>
        <a:xfrm flipV="1">
          <a:off x="16317595" y="16051436"/>
          <a:ext cx="1269" cy="101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99145</xdr:rowOff>
    </xdr:from>
    <xdr:ext cx="378565" cy="259045"/>
    <xdr:sp macro="" textlink="">
      <xdr:nvSpPr>
        <xdr:cNvPr id="689" name="積立金最小値テキスト"/>
        <xdr:cNvSpPr txBox="1"/>
      </xdr:nvSpPr>
      <xdr:spPr>
        <a:xfrm>
          <a:off x="16370300" y="17072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95318</xdr:rowOff>
    </xdr:from>
    <xdr:to>
      <xdr:col>86</xdr:col>
      <xdr:colOff>25400</xdr:colOff>
      <xdr:row>99</xdr:row>
      <xdr:rowOff>95318</xdr:rowOff>
    </xdr:to>
    <xdr:cxnSp macro="">
      <xdr:nvCxnSpPr>
        <xdr:cNvPr id="690" name="直線コネクタ 689"/>
        <xdr:cNvCxnSpPr/>
      </xdr:nvCxnSpPr>
      <xdr:spPr>
        <a:xfrm>
          <a:off x="16230600" y="1706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53263</xdr:rowOff>
    </xdr:from>
    <xdr:ext cx="534377" cy="259045"/>
    <xdr:sp macro="" textlink="">
      <xdr:nvSpPr>
        <xdr:cNvPr id="691" name="積立金最大値テキスト"/>
        <xdr:cNvSpPr txBox="1"/>
      </xdr:nvSpPr>
      <xdr:spPr>
        <a:xfrm>
          <a:off x="16370300" y="158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106586</xdr:rowOff>
    </xdr:from>
    <xdr:to>
      <xdr:col>86</xdr:col>
      <xdr:colOff>25400</xdr:colOff>
      <xdr:row>93</xdr:row>
      <xdr:rowOff>106586</xdr:rowOff>
    </xdr:to>
    <xdr:cxnSp macro="">
      <xdr:nvCxnSpPr>
        <xdr:cNvPr id="692" name="直線コネクタ 691"/>
        <xdr:cNvCxnSpPr/>
      </xdr:nvCxnSpPr>
      <xdr:spPr>
        <a:xfrm>
          <a:off x="16230600" y="1605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132124</xdr:rowOff>
    </xdr:from>
    <xdr:to>
      <xdr:col>85</xdr:col>
      <xdr:colOff>127000</xdr:colOff>
      <xdr:row>99</xdr:row>
      <xdr:rowOff>64818</xdr:rowOff>
    </xdr:to>
    <xdr:cxnSp macro="">
      <xdr:nvCxnSpPr>
        <xdr:cNvPr id="693" name="直線コネクタ 692"/>
        <xdr:cNvCxnSpPr/>
      </xdr:nvCxnSpPr>
      <xdr:spPr>
        <a:xfrm flipV="1">
          <a:off x="15481300" y="16934224"/>
          <a:ext cx="8382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95383</xdr:rowOff>
    </xdr:from>
    <xdr:ext cx="469744" cy="259045"/>
    <xdr:sp macro="" textlink="">
      <xdr:nvSpPr>
        <xdr:cNvPr id="694" name="積立金平均値テキスト"/>
        <xdr:cNvSpPr txBox="1"/>
      </xdr:nvSpPr>
      <xdr:spPr>
        <a:xfrm>
          <a:off x="16370300" y="1655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72506</xdr:rowOff>
    </xdr:from>
    <xdr:to>
      <xdr:col>85</xdr:col>
      <xdr:colOff>177800</xdr:colOff>
      <xdr:row>98</xdr:row>
      <xdr:rowOff>2656</xdr:rowOff>
    </xdr:to>
    <xdr:sp macro="" textlink="">
      <xdr:nvSpPr>
        <xdr:cNvPr id="695" name="フローチャート: 判断 694"/>
        <xdr:cNvSpPr/>
      </xdr:nvSpPr>
      <xdr:spPr>
        <a:xfrm>
          <a:off x="16268700" y="167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xdr:rowOff>
    </xdr:from>
    <xdr:to>
      <xdr:col>81</xdr:col>
      <xdr:colOff>50800</xdr:colOff>
      <xdr:row>99</xdr:row>
      <xdr:rowOff>64818</xdr:rowOff>
    </xdr:to>
    <xdr:cxnSp macro="">
      <xdr:nvCxnSpPr>
        <xdr:cNvPr id="696" name="直線コネクタ 695"/>
        <xdr:cNvCxnSpPr/>
      </xdr:nvCxnSpPr>
      <xdr:spPr>
        <a:xfrm>
          <a:off x="14592300" y="16802812"/>
          <a:ext cx="8890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21072</xdr:rowOff>
    </xdr:from>
    <xdr:to>
      <xdr:col>81</xdr:col>
      <xdr:colOff>101600</xdr:colOff>
      <xdr:row>97</xdr:row>
      <xdr:rowOff>122672</xdr:rowOff>
    </xdr:to>
    <xdr:sp macro="" textlink="">
      <xdr:nvSpPr>
        <xdr:cNvPr id="697" name="フローチャート: 判断 696"/>
        <xdr:cNvSpPr/>
      </xdr:nvSpPr>
      <xdr:spPr>
        <a:xfrm>
          <a:off x="154305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139199</xdr:rowOff>
    </xdr:from>
    <xdr:ext cx="534377" cy="259045"/>
    <xdr:sp macro="" textlink="">
      <xdr:nvSpPr>
        <xdr:cNvPr id="698" name="テキスト ボックス 697"/>
        <xdr:cNvSpPr txBox="1"/>
      </xdr:nvSpPr>
      <xdr:spPr>
        <a:xfrm>
          <a:off x="15214111" y="1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39802</xdr:rowOff>
    </xdr:from>
    <xdr:to>
      <xdr:col>76</xdr:col>
      <xdr:colOff>114300</xdr:colOff>
      <xdr:row>98</xdr:row>
      <xdr:rowOff>712</xdr:rowOff>
    </xdr:to>
    <xdr:cxnSp macro="">
      <xdr:nvCxnSpPr>
        <xdr:cNvPr id="699" name="直線コネクタ 698"/>
        <xdr:cNvCxnSpPr/>
      </xdr:nvCxnSpPr>
      <xdr:spPr>
        <a:xfrm>
          <a:off x="13703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139846</xdr:rowOff>
    </xdr:from>
    <xdr:to>
      <xdr:col>76</xdr:col>
      <xdr:colOff>165100</xdr:colOff>
      <xdr:row>97</xdr:row>
      <xdr:rowOff>69996</xdr:rowOff>
    </xdr:to>
    <xdr:sp macro="" textlink="">
      <xdr:nvSpPr>
        <xdr:cNvPr id="700" name="フローチャート: 判断 699"/>
        <xdr:cNvSpPr/>
      </xdr:nvSpPr>
      <xdr:spPr>
        <a:xfrm>
          <a:off x="14541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86523</xdr:rowOff>
    </xdr:from>
    <xdr:ext cx="534377" cy="259045"/>
    <xdr:sp macro="" textlink="">
      <xdr:nvSpPr>
        <xdr:cNvPr id="701" name="テキスト ボックス 700"/>
        <xdr:cNvSpPr txBox="1"/>
      </xdr:nvSpPr>
      <xdr:spPr>
        <a:xfrm>
          <a:off x="14325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39802</xdr:rowOff>
    </xdr:from>
    <xdr:to>
      <xdr:col>71</xdr:col>
      <xdr:colOff>177800</xdr:colOff>
      <xdr:row>97</xdr:row>
      <xdr:rowOff>73504</xdr:rowOff>
    </xdr:to>
    <xdr:cxnSp macro="">
      <xdr:nvCxnSpPr>
        <xdr:cNvPr id="702" name="直線コネクタ 701"/>
        <xdr:cNvCxnSpPr/>
      </xdr:nvCxnSpPr>
      <xdr:spPr>
        <a:xfrm flipV="1">
          <a:off x="12814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11666</xdr:rowOff>
    </xdr:from>
    <xdr:to>
      <xdr:col>72</xdr:col>
      <xdr:colOff>38100</xdr:colOff>
      <xdr:row>96</xdr:row>
      <xdr:rowOff>113266</xdr:rowOff>
    </xdr:to>
    <xdr:sp macro="" textlink="">
      <xdr:nvSpPr>
        <xdr:cNvPr id="703" name="フローチャート: 判断 702"/>
        <xdr:cNvSpPr/>
      </xdr:nvSpPr>
      <xdr:spPr>
        <a:xfrm>
          <a:off x="13652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104393</xdr:rowOff>
    </xdr:from>
    <xdr:ext cx="534377" cy="259045"/>
    <xdr:sp macro="" textlink="">
      <xdr:nvSpPr>
        <xdr:cNvPr id="704" name="テキスト ボックス 703"/>
        <xdr:cNvSpPr txBox="1"/>
      </xdr:nvSpPr>
      <xdr:spPr>
        <a:xfrm>
          <a:off x="13436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117247</xdr:rowOff>
    </xdr:from>
    <xdr:to>
      <xdr:col>67</xdr:col>
      <xdr:colOff>101600</xdr:colOff>
      <xdr:row>96</xdr:row>
      <xdr:rowOff>47397</xdr:rowOff>
    </xdr:to>
    <xdr:sp macro="" textlink="">
      <xdr:nvSpPr>
        <xdr:cNvPr id="705" name="フローチャート: 判断 704"/>
        <xdr:cNvSpPr/>
      </xdr:nvSpPr>
      <xdr:spPr>
        <a:xfrm>
          <a:off x="12763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63924</xdr:rowOff>
    </xdr:from>
    <xdr:ext cx="534377" cy="259045"/>
    <xdr:sp macro="" textlink="">
      <xdr:nvSpPr>
        <xdr:cNvPr id="706" name="テキスト ボックス 705"/>
        <xdr:cNvSpPr txBox="1"/>
      </xdr:nvSpPr>
      <xdr:spPr>
        <a:xfrm>
          <a:off x="12547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81324</xdr:rowOff>
    </xdr:from>
    <xdr:to>
      <xdr:col>85</xdr:col>
      <xdr:colOff>177800</xdr:colOff>
      <xdr:row>99</xdr:row>
      <xdr:rowOff>11474</xdr:rowOff>
    </xdr:to>
    <xdr:sp macro="" textlink="">
      <xdr:nvSpPr>
        <xdr:cNvPr id="712" name="楕円 711"/>
        <xdr:cNvSpPr/>
      </xdr:nvSpPr>
      <xdr:spPr>
        <a:xfrm>
          <a:off x="16268700" y="16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59751</xdr:rowOff>
    </xdr:from>
    <xdr:ext cx="469744" cy="259045"/>
    <xdr:sp macro="" textlink="">
      <xdr:nvSpPr>
        <xdr:cNvPr id="713" name="積立金該当値テキスト"/>
        <xdr:cNvSpPr txBox="1"/>
      </xdr:nvSpPr>
      <xdr:spPr>
        <a:xfrm>
          <a:off x="16370300" y="1686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14018</xdr:rowOff>
    </xdr:from>
    <xdr:to>
      <xdr:col>81</xdr:col>
      <xdr:colOff>101600</xdr:colOff>
      <xdr:row>99</xdr:row>
      <xdr:rowOff>115618</xdr:rowOff>
    </xdr:to>
    <xdr:sp macro="" textlink="">
      <xdr:nvSpPr>
        <xdr:cNvPr id="714" name="楕円 713"/>
        <xdr:cNvSpPr/>
      </xdr:nvSpPr>
      <xdr:spPr>
        <a:xfrm>
          <a:off x="15430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106745</xdr:rowOff>
    </xdr:from>
    <xdr:ext cx="469744" cy="259045"/>
    <xdr:sp macro="" textlink="">
      <xdr:nvSpPr>
        <xdr:cNvPr id="715" name="テキスト ボックス 714"/>
        <xdr:cNvSpPr txBox="1"/>
      </xdr:nvSpPr>
      <xdr:spPr>
        <a:xfrm>
          <a:off x="15246428" y="17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121362</xdr:rowOff>
    </xdr:from>
    <xdr:to>
      <xdr:col>76</xdr:col>
      <xdr:colOff>165100</xdr:colOff>
      <xdr:row>98</xdr:row>
      <xdr:rowOff>51512</xdr:rowOff>
    </xdr:to>
    <xdr:sp macro="" textlink="">
      <xdr:nvSpPr>
        <xdr:cNvPr id="716" name="楕円 715"/>
        <xdr:cNvSpPr/>
      </xdr:nvSpPr>
      <xdr:spPr>
        <a:xfrm>
          <a:off x="14541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42639</xdr:rowOff>
    </xdr:from>
    <xdr:ext cx="469744" cy="259045"/>
    <xdr:sp macro="" textlink="">
      <xdr:nvSpPr>
        <xdr:cNvPr id="717" name="テキスト ボックス 716"/>
        <xdr:cNvSpPr txBox="1"/>
      </xdr:nvSpPr>
      <xdr:spPr>
        <a:xfrm>
          <a:off x="14357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160452</xdr:rowOff>
    </xdr:from>
    <xdr:to>
      <xdr:col>72</xdr:col>
      <xdr:colOff>38100</xdr:colOff>
      <xdr:row>91</xdr:row>
      <xdr:rowOff>90602</xdr:rowOff>
    </xdr:to>
    <xdr:sp macro="" textlink="">
      <xdr:nvSpPr>
        <xdr:cNvPr id="718" name="楕円 717"/>
        <xdr:cNvSpPr/>
      </xdr:nvSpPr>
      <xdr:spPr>
        <a:xfrm>
          <a:off x="13652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107129</xdr:rowOff>
    </xdr:from>
    <xdr:ext cx="534377" cy="259045"/>
    <xdr:sp macro="" textlink="">
      <xdr:nvSpPr>
        <xdr:cNvPr id="719" name="テキスト ボックス 718"/>
        <xdr:cNvSpPr txBox="1"/>
      </xdr:nvSpPr>
      <xdr:spPr>
        <a:xfrm>
          <a:off x="13436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22704</xdr:rowOff>
    </xdr:from>
    <xdr:to>
      <xdr:col>67</xdr:col>
      <xdr:colOff>101600</xdr:colOff>
      <xdr:row>97</xdr:row>
      <xdr:rowOff>124304</xdr:rowOff>
    </xdr:to>
    <xdr:sp macro="" textlink="">
      <xdr:nvSpPr>
        <xdr:cNvPr id="720" name="楕円 719"/>
        <xdr:cNvSpPr/>
      </xdr:nvSpPr>
      <xdr:spPr>
        <a:xfrm>
          <a:off x="12763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115431</xdr:rowOff>
    </xdr:from>
    <xdr:ext cx="534377" cy="259045"/>
    <xdr:sp macro="" textlink="">
      <xdr:nvSpPr>
        <xdr:cNvPr id="721" name="テキスト ボックス 720"/>
        <xdr:cNvSpPr txBox="1"/>
      </xdr:nvSpPr>
      <xdr:spPr>
        <a:xfrm>
          <a:off x="12547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5" name="直線コネクタ 744"/>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8"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9" name="直線コネクタ 748"/>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120079</xdr:rowOff>
    </xdr:from>
    <xdr:to>
      <xdr:col>116</xdr:col>
      <xdr:colOff>63500</xdr:colOff>
      <xdr:row>38</xdr:row>
      <xdr:rowOff>123317</xdr:rowOff>
    </xdr:to>
    <xdr:cxnSp macro="">
      <xdr:nvCxnSpPr>
        <xdr:cNvPr id="750" name="直線コネクタ 749"/>
        <xdr:cNvCxnSpPr/>
      </xdr:nvCxnSpPr>
      <xdr:spPr>
        <a:xfrm flipV="1">
          <a:off x="21323300" y="6635179"/>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51"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2" name="フローチャート: 判断 751"/>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111125</xdr:rowOff>
    </xdr:from>
    <xdr:to>
      <xdr:col>111</xdr:col>
      <xdr:colOff>177800</xdr:colOff>
      <xdr:row>38</xdr:row>
      <xdr:rowOff>123317</xdr:rowOff>
    </xdr:to>
    <xdr:cxnSp macro="">
      <xdr:nvCxnSpPr>
        <xdr:cNvPr id="753" name="直線コネクタ 752"/>
        <xdr:cNvCxnSpPr/>
      </xdr:nvCxnSpPr>
      <xdr:spPr>
        <a:xfrm>
          <a:off x="20434300" y="66262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4" name="フローチャート: 判断 753"/>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5" name="テキスト ボックス 754"/>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111125</xdr:rowOff>
    </xdr:from>
    <xdr:to>
      <xdr:col>107</xdr:col>
      <xdr:colOff>50800</xdr:colOff>
      <xdr:row>38</xdr:row>
      <xdr:rowOff>125413</xdr:rowOff>
    </xdr:to>
    <xdr:cxnSp macro="">
      <xdr:nvCxnSpPr>
        <xdr:cNvPr id="756" name="直線コネクタ 755"/>
        <xdr:cNvCxnSpPr/>
      </xdr:nvCxnSpPr>
      <xdr:spPr>
        <a:xfrm flipV="1">
          <a:off x="19545300" y="66262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7" name="フローチャート: 判断 756"/>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8" name="テキスト ボックス 757"/>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125413</xdr:rowOff>
    </xdr:to>
    <xdr:cxnSp macro="">
      <xdr:nvCxnSpPr>
        <xdr:cNvPr id="759" name="直線コネクタ 758"/>
        <xdr:cNvCxnSpPr/>
      </xdr:nvCxnSpPr>
      <xdr:spPr>
        <a:xfrm>
          <a:off x="18656300" y="663194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60" name="フローチャート: 判断 759"/>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61" name="テキスト ボックス 760"/>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2" name="フローチャート: 判断 761"/>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3" name="テキスト ボックス 762"/>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69279</xdr:rowOff>
    </xdr:from>
    <xdr:to>
      <xdr:col>116</xdr:col>
      <xdr:colOff>114300</xdr:colOff>
      <xdr:row>38</xdr:row>
      <xdr:rowOff>170879</xdr:rowOff>
    </xdr:to>
    <xdr:sp macro="" textlink="">
      <xdr:nvSpPr>
        <xdr:cNvPr id="769" name="楕円 768"/>
        <xdr:cNvSpPr/>
      </xdr:nvSpPr>
      <xdr:spPr>
        <a:xfrm>
          <a:off x="22110700" y="65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155656</xdr:rowOff>
    </xdr:from>
    <xdr:ext cx="378565" cy="259045"/>
    <xdr:sp macro="" textlink="">
      <xdr:nvSpPr>
        <xdr:cNvPr id="770" name="投資及び出資金該当値テキスト"/>
        <xdr:cNvSpPr txBox="1"/>
      </xdr:nvSpPr>
      <xdr:spPr>
        <a:xfrm>
          <a:off x="22212300" y="649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72517</xdr:rowOff>
    </xdr:from>
    <xdr:to>
      <xdr:col>112</xdr:col>
      <xdr:colOff>38100</xdr:colOff>
      <xdr:row>39</xdr:row>
      <xdr:rowOff>2667</xdr:rowOff>
    </xdr:to>
    <xdr:sp macro="" textlink="">
      <xdr:nvSpPr>
        <xdr:cNvPr id="771" name="楕円 770"/>
        <xdr:cNvSpPr/>
      </xdr:nvSpPr>
      <xdr:spPr>
        <a:xfrm>
          <a:off x="21272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165244</xdr:rowOff>
    </xdr:from>
    <xdr:ext cx="378565" cy="259045"/>
    <xdr:sp macro="" textlink="">
      <xdr:nvSpPr>
        <xdr:cNvPr id="772" name="テキスト ボックス 771"/>
        <xdr:cNvSpPr txBox="1"/>
      </xdr:nvSpPr>
      <xdr:spPr>
        <a:xfrm>
          <a:off x="21134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60325</xdr:rowOff>
    </xdr:from>
    <xdr:to>
      <xdr:col>107</xdr:col>
      <xdr:colOff>101600</xdr:colOff>
      <xdr:row>38</xdr:row>
      <xdr:rowOff>161925</xdr:rowOff>
    </xdr:to>
    <xdr:sp macro="" textlink="">
      <xdr:nvSpPr>
        <xdr:cNvPr id="773" name="楕円 772"/>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153052</xdr:rowOff>
    </xdr:from>
    <xdr:ext cx="378565" cy="259045"/>
    <xdr:sp macro="" textlink="">
      <xdr:nvSpPr>
        <xdr:cNvPr id="774" name="テキスト ボックス 773"/>
        <xdr:cNvSpPr txBox="1"/>
      </xdr:nvSpPr>
      <xdr:spPr>
        <a:xfrm>
          <a:off x="20245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74613</xdr:rowOff>
    </xdr:from>
    <xdr:to>
      <xdr:col>102</xdr:col>
      <xdr:colOff>165100</xdr:colOff>
      <xdr:row>39</xdr:row>
      <xdr:rowOff>4763</xdr:rowOff>
    </xdr:to>
    <xdr:sp macro="" textlink="">
      <xdr:nvSpPr>
        <xdr:cNvPr id="775" name="楕円 774"/>
        <xdr:cNvSpPr/>
      </xdr:nvSpPr>
      <xdr:spPr>
        <a:xfrm>
          <a:off x="19494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167340</xdr:rowOff>
    </xdr:from>
    <xdr:ext cx="378565" cy="259045"/>
    <xdr:sp macro="" textlink="">
      <xdr:nvSpPr>
        <xdr:cNvPr id="776" name="テキスト ボックス 775"/>
        <xdr:cNvSpPr txBox="1"/>
      </xdr:nvSpPr>
      <xdr:spPr>
        <a:xfrm>
          <a:off x="19356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77" name="楕円 776"/>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78" name="テキスト ボックス 777"/>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42316</xdr:rowOff>
    </xdr:from>
    <xdr:to>
      <xdr:col>116</xdr:col>
      <xdr:colOff>62864</xdr:colOff>
      <xdr:row>59</xdr:row>
      <xdr:rowOff>40221</xdr:rowOff>
    </xdr:to>
    <xdr:cxnSp macro="">
      <xdr:nvCxnSpPr>
        <xdr:cNvPr id="802" name="直線コネクタ 801"/>
        <xdr:cNvCxnSpPr/>
      </xdr:nvCxnSpPr>
      <xdr:spPr>
        <a:xfrm flipV="1">
          <a:off x="22159595" y="9129166"/>
          <a:ext cx="1269" cy="1026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44048</xdr:rowOff>
    </xdr:from>
    <xdr:ext cx="378565" cy="259045"/>
    <xdr:sp macro="" textlink="">
      <xdr:nvSpPr>
        <xdr:cNvPr id="803" name="貸付金最小値テキスト"/>
        <xdr:cNvSpPr txBox="1"/>
      </xdr:nvSpPr>
      <xdr:spPr>
        <a:xfrm>
          <a:off x="22212300" y="1015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40221</xdr:rowOff>
    </xdr:from>
    <xdr:to>
      <xdr:col>116</xdr:col>
      <xdr:colOff>152400</xdr:colOff>
      <xdr:row>59</xdr:row>
      <xdr:rowOff>40221</xdr:rowOff>
    </xdr:to>
    <xdr:cxnSp macro="">
      <xdr:nvCxnSpPr>
        <xdr:cNvPr id="804" name="直線コネクタ 803"/>
        <xdr:cNvCxnSpPr/>
      </xdr:nvCxnSpPr>
      <xdr:spPr>
        <a:xfrm>
          <a:off x="22072600" y="1015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160443</xdr:rowOff>
    </xdr:from>
    <xdr:ext cx="534377" cy="259045"/>
    <xdr:sp macro="" textlink="">
      <xdr:nvSpPr>
        <xdr:cNvPr id="805" name="貸付金最大値テキスト"/>
        <xdr:cNvSpPr txBox="1"/>
      </xdr:nvSpPr>
      <xdr:spPr>
        <a:xfrm>
          <a:off x="22212300" y="89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42316</xdr:rowOff>
    </xdr:from>
    <xdr:to>
      <xdr:col>116</xdr:col>
      <xdr:colOff>152400</xdr:colOff>
      <xdr:row>53</xdr:row>
      <xdr:rowOff>42316</xdr:rowOff>
    </xdr:to>
    <xdr:cxnSp macro="">
      <xdr:nvCxnSpPr>
        <xdr:cNvPr id="806" name="直線コネクタ 805"/>
        <xdr:cNvCxnSpPr/>
      </xdr:nvCxnSpPr>
      <xdr:spPr>
        <a:xfrm>
          <a:off x="22072600" y="91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155664</xdr:rowOff>
    </xdr:from>
    <xdr:to>
      <xdr:col>116</xdr:col>
      <xdr:colOff>63500</xdr:colOff>
      <xdr:row>53</xdr:row>
      <xdr:rowOff>42316</xdr:rowOff>
    </xdr:to>
    <xdr:cxnSp macro="">
      <xdr:nvCxnSpPr>
        <xdr:cNvPr id="807" name="直線コネクタ 806"/>
        <xdr:cNvCxnSpPr/>
      </xdr:nvCxnSpPr>
      <xdr:spPr>
        <a:xfrm>
          <a:off x="21323300" y="9071064"/>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98798</xdr:rowOff>
    </xdr:from>
    <xdr:ext cx="469744" cy="259045"/>
    <xdr:sp macro="" textlink="">
      <xdr:nvSpPr>
        <xdr:cNvPr id="808" name="貸付金平均値テキスト"/>
        <xdr:cNvSpPr txBox="1"/>
      </xdr:nvSpPr>
      <xdr:spPr>
        <a:xfrm>
          <a:off x="22212300" y="987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120371</xdr:rowOff>
    </xdr:from>
    <xdr:to>
      <xdr:col>116</xdr:col>
      <xdr:colOff>114300</xdr:colOff>
      <xdr:row>58</xdr:row>
      <xdr:rowOff>50521</xdr:rowOff>
    </xdr:to>
    <xdr:sp macro="" textlink="">
      <xdr:nvSpPr>
        <xdr:cNvPr id="809" name="フローチャート: 判断 808"/>
        <xdr:cNvSpPr/>
      </xdr:nvSpPr>
      <xdr:spPr>
        <a:xfrm>
          <a:off x="221107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106096</xdr:rowOff>
    </xdr:from>
    <xdr:to>
      <xdr:col>111</xdr:col>
      <xdr:colOff>177800</xdr:colOff>
      <xdr:row>52</xdr:row>
      <xdr:rowOff>155664</xdr:rowOff>
    </xdr:to>
    <xdr:cxnSp macro="">
      <xdr:nvCxnSpPr>
        <xdr:cNvPr id="810" name="直線コネクタ 809"/>
        <xdr:cNvCxnSpPr/>
      </xdr:nvCxnSpPr>
      <xdr:spPr>
        <a:xfrm>
          <a:off x="20434300" y="90214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114160</xdr:rowOff>
    </xdr:from>
    <xdr:to>
      <xdr:col>112</xdr:col>
      <xdr:colOff>38100</xdr:colOff>
      <xdr:row>58</xdr:row>
      <xdr:rowOff>44310</xdr:rowOff>
    </xdr:to>
    <xdr:sp macro="" textlink="">
      <xdr:nvSpPr>
        <xdr:cNvPr id="811" name="フローチャート: 判断 810"/>
        <xdr:cNvSpPr/>
      </xdr:nvSpPr>
      <xdr:spPr>
        <a:xfrm>
          <a:off x="21272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35437</xdr:rowOff>
    </xdr:from>
    <xdr:ext cx="469744" cy="259045"/>
    <xdr:sp macro="" textlink="">
      <xdr:nvSpPr>
        <xdr:cNvPr id="812" name="テキスト ボックス 811"/>
        <xdr:cNvSpPr txBox="1"/>
      </xdr:nvSpPr>
      <xdr:spPr>
        <a:xfrm>
          <a:off x="21088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8560</xdr:rowOff>
    </xdr:from>
    <xdr:to>
      <xdr:col>107</xdr:col>
      <xdr:colOff>50800</xdr:colOff>
      <xdr:row>52</xdr:row>
      <xdr:rowOff>106096</xdr:rowOff>
    </xdr:to>
    <xdr:cxnSp macro="">
      <xdr:nvCxnSpPr>
        <xdr:cNvPr id="813" name="直線コネクタ 812"/>
        <xdr:cNvCxnSpPr/>
      </xdr:nvCxnSpPr>
      <xdr:spPr>
        <a:xfrm>
          <a:off x="19545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107683</xdr:rowOff>
    </xdr:from>
    <xdr:to>
      <xdr:col>107</xdr:col>
      <xdr:colOff>101600</xdr:colOff>
      <xdr:row>58</xdr:row>
      <xdr:rowOff>37833</xdr:rowOff>
    </xdr:to>
    <xdr:sp macro="" textlink="">
      <xdr:nvSpPr>
        <xdr:cNvPr id="814" name="フローチャート: 判断 813"/>
        <xdr:cNvSpPr/>
      </xdr:nvSpPr>
      <xdr:spPr>
        <a:xfrm>
          <a:off x="20383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28960</xdr:rowOff>
    </xdr:from>
    <xdr:ext cx="469744" cy="259045"/>
    <xdr:sp macro="" textlink="">
      <xdr:nvSpPr>
        <xdr:cNvPr id="815" name="テキスト ボックス 814"/>
        <xdr:cNvSpPr txBox="1"/>
      </xdr:nvSpPr>
      <xdr:spPr>
        <a:xfrm>
          <a:off x="20199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138747</xdr:rowOff>
    </xdr:from>
    <xdr:to>
      <xdr:col>102</xdr:col>
      <xdr:colOff>114300</xdr:colOff>
      <xdr:row>52</xdr:row>
      <xdr:rowOff>8560</xdr:rowOff>
    </xdr:to>
    <xdr:cxnSp macro="">
      <xdr:nvCxnSpPr>
        <xdr:cNvPr id="816" name="直線コネクタ 815"/>
        <xdr:cNvCxnSpPr/>
      </xdr:nvCxnSpPr>
      <xdr:spPr>
        <a:xfrm>
          <a:off x="18656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98692</xdr:rowOff>
    </xdr:from>
    <xdr:to>
      <xdr:col>102</xdr:col>
      <xdr:colOff>165100</xdr:colOff>
      <xdr:row>58</xdr:row>
      <xdr:rowOff>28842</xdr:rowOff>
    </xdr:to>
    <xdr:sp macro="" textlink="">
      <xdr:nvSpPr>
        <xdr:cNvPr id="817" name="フローチャート: 判断 816"/>
        <xdr:cNvSpPr/>
      </xdr:nvSpPr>
      <xdr:spPr>
        <a:xfrm>
          <a:off x="19494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19969</xdr:rowOff>
    </xdr:from>
    <xdr:ext cx="469744" cy="259045"/>
    <xdr:sp macro="" textlink="">
      <xdr:nvSpPr>
        <xdr:cNvPr id="818" name="テキスト ボックス 817"/>
        <xdr:cNvSpPr txBox="1"/>
      </xdr:nvSpPr>
      <xdr:spPr>
        <a:xfrm>
          <a:off x="19310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9" name="フローチャート: 判断 818"/>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12692</xdr:rowOff>
    </xdr:from>
    <xdr:ext cx="469744" cy="259045"/>
    <xdr:sp macro="" textlink="">
      <xdr:nvSpPr>
        <xdr:cNvPr id="820" name="テキスト ボックス 819"/>
        <xdr:cNvSpPr txBox="1"/>
      </xdr:nvSpPr>
      <xdr:spPr>
        <a:xfrm>
          <a:off x="18421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162966</xdr:rowOff>
    </xdr:from>
    <xdr:to>
      <xdr:col>116</xdr:col>
      <xdr:colOff>114300</xdr:colOff>
      <xdr:row>53</xdr:row>
      <xdr:rowOff>93116</xdr:rowOff>
    </xdr:to>
    <xdr:sp macro="" textlink="">
      <xdr:nvSpPr>
        <xdr:cNvPr id="826" name="楕円 825"/>
        <xdr:cNvSpPr/>
      </xdr:nvSpPr>
      <xdr:spPr>
        <a:xfrm>
          <a:off x="221107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115993</xdr:rowOff>
    </xdr:from>
    <xdr:ext cx="534377" cy="259045"/>
    <xdr:sp macro="" textlink="">
      <xdr:nvSpPr>
        <xdr:cNvPr id="827" name="貸付金該当値テキスト"/>
        <xdr:cNvSpPr txBox="1"/>
      </xdr:nvSpPr>
      <xdr:spPr>
        <a:xfrm>
          <a:off x="22212300" y="90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104864</xdr:rowOff>
    </xdr:from>
    <xdr:to>
      <xdr:col>112</xdr:col>
      <xdr:colOff>38100</xdr:colOff>
      <xdr:row>53</xdr:row>
      <xdr:rowOff>35014</xdr:rowOff>
    </xdr:to>
    <xdr:sp macro="" textlink="">
      <xdr:nvSpPr>
        <xdr:cNvPr id="828" name="楕円 827"/>
        <xdr:cNvSpPr/>
      </xdr:nvSpPr>
      <xdr:spPr>
        <a:xfrm>
          <a:off x="21272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51541</xdr:rowOff>
    </xdr:from>
    <xdr:ext cx="534377" cy="259045"/>
    <xdr:sp macro="" textlink="">
      <xdr:nvSpPr>
        <xdr:cNvPr id="829" name="テキスト ボックス 828"/>
        <xdr:cNvSpPr txBox="1"/>
      </xdr:nvSpPr>
      <xdr:spPr>
        <a:xfrm>
          <a:off x="21056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55296</xdr:rowOff>
    </xdr:from>
    <xdr:to>
      <xdr:col>107</xdr:col>
      <xdr:colOff>101600</xdr:colOff>
      <xdr:row>52</xdr:row>
      <xdr:rowOff>156896</xdr:rowOff>
    </xdr:to>
    <xdr:sp macro="" textlink="">
      <xdr:nvSpPr>
        <xdr:cNvPr id="830" name="楕円 829"/>
        <xdr:cNvSpPr/>
      </xdr:nvSpPr>
      <xdr:spPr>
        <a:xfrm>
          <a:off x="20383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1973</xdr:rowOff>
    </xdr:from>
    <xdr:ext cx="534377" cy="259045"/>
    <xdr:sp macro="" textlink="">
      <xdr:nvSpPr>
        <xdr:cNvPr id="831" name="テキスト ボックス 830"/>
        <xdr:cNvSpPr txBox="1"/>
      </xdr:nvSpPr>
      <xdr:spPr>
        <a:xfrm>
          <a:off x="20167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129210</xdr:rowOff>
    </xdr:from>
    <xdr:to>
      <xdr:col>102</xdr:col>
      <xdr:colOff>165100</xdr:colOff>
      <xdr:row>52</xdr:row>
      <xdr:rowOff>59360</xdr:rowOff>
    </xdr:to>
    <xdr:sp macro="" textlink="">
      <xdr:nvSpPr>
        <xdr:cNvPr id="832" name="楕円 831"/>
        <xdr:cNvSpPr/>
      </xdr:nvSpPr>
      <xdr:spPr>
        <a:xfrm>
          <a:off x="19494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75887</xdr:rowOff>
    </xdr:from>
    <xdr:ext cx="534377" cy="259045"/>
    <xdr:sp macro="" textlink="">
      <xdr:nvSpPr>
        <xdr:cNvPr id="833" name="テキスト ボックス 832"/>
        <xdr:cNvSpPr txBox="1"/>
      </xdr:nvSpPr>
      <xdr:spPr>
        <a:xfrm>
          <a:off x="19278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87947</xdr:rowOff>
    </xdr:from>
    <xdr:to>
      <xdr:col>98</xdr:col>
      <xdr:colOff>38100</xdr:colOff>
      <xdr:row>52</xdr:row>
      <xdr:rowOff>18097</xdr:rowOff>
    </xdr:to>
    <xdr:sp macro="" textlink="">
      <xdr:nvSpPr>
        <xdr:cNvPr id="834" name="楕円 833"/>
        <xdr:cNvSpPr/>
      </xdr:nvSpPr>
      <xdr:spPr>
        <a:xfrm>
          <a:off x="18605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34624</xdr:rowOff>
    </xdr:from>
    <xdr:ext cx="534377" cy="259045"/>
    <xdr:sp macro="" textlink="">
      <xdr:nvSpPr>
        <xdr:cNvPr id="835" name="テキスト ボックス 834"/>
        <xdr:cNvSpPr txBox="1"/>
      </xdr:nvSpPr>
      <xdr:spPr>
        <a:xfrm>
          <a:off x="18389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60" name="直線コネクタ 859"/>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61"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62" name="直線コネクタ 861"/>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111468</xdr:rowOff>
    </xdr:from>
    <xdr:to>
      <xdr:col>116</xdr:col>
      <xdr:colOff>63500</xdr:colOff>
      <xdr:row>76</xdr:row>
      <xdr:rowOff>130480</xdr:rowOff>
    </xdr:to>
    <xdr:cxnSp macro="">
      <xdr:nvCxnSpPr>
        <xdr:cNvPr id="865" name="直線コネクタ 864"/>
        <xdr:cNvCxnSpPr/>
      </xdr:nvCxnSpPr>
      <xdr:spPr>
        <a:xfrm flipV="1">
          <a:off x="21323300" y="13141668"/>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68533</xdr:rowOff>
    </xdr:from>
    <xdr:ext cx="534377" cy="259045"/>
    <xdr:sp macro="" textlink="">
      <xdr:nvSpPr>
        <xdr:cNvPr id="866" name="繰出金平均値テキスト"/>
        <xdr:cNvSpPr txBox="1"/>
      </xdr:nvSpPr>
      <xdr:spPr>
        <a:xfrm>
          <a:off x="22212300" y="127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7" name="フローチャート: 判断 866"/>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112573</xdr:rowOff>
    </xdr:from>
    <xdr:to>
      <xdr:col>111</xdr:col>
      <xdr:colOff>177800</xdr:colOff>
      <xdr:row>76</xdr:row>
      <xdr:rowOff>130480</xdr:rowOff>
    </xdr:to>
    <xdr:cxnSp macro="">
      <xdr:nvCxnSpPr>
        <xdr:cNvPr id="868" name="直線コネクタ 867"/>
        <xdr:cNvCxnSpPr/>
      </xdr:nvCxnSpPr>
      <xdr:spPr>
        <a:xfrm>
          <a:off x="20434300" y="1314277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9" name="フローチャート: 判断 868"/>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70" name="テキスト ボックス 869"/>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112573</xdr:rowOff>
    </xdr:from>
    <xdr:to>
      <xdr:col>107</xdr:col>
      <xdr:colOff>50800</xdr:colOff>
      <xdr:row>76</xdr:row>
      <xdr:rowOff>134062</xdr:rowOff>
    </xdr:to>
    <xdr:cxnSp macro="">
      <xdr:nvCxnSpPr>
        <xdr:cNvPr id="871" name="直線コネクタ 870"/>
        <xdr:cNvCxnSpPr/>
      </xdr:nvCxnSpPr>
      <xdr:spPr>
        <a:xfrm flipV="1">
          <a:off x="19545300" y="1314277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72" name="フローチャート: 判断 871"/>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73" name="テキスト ボックス 872"/>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134062</xdr:rowOff>
    </xdr:from>
    <xdr:to>
      <xdr:col>102</xdr:col>
      <xdr:colOff>114300</xdr:colOff>
      <xdr:row>77</xdr:row>
      <xdr:rowOff>22543</xdr:rowOff>
    </xdr:to>
    <xdr:cxnSp macro="">
      <xdr:nvCxnSpPr>
        <xdr:cNvPr id="874" name="直線コネクタ 873"/>
        <xdr:cNvCxnSpPr/>
      </xdr:nvCxnSpPr>
      <xdr:spPr>
        <a:xfrm flipV="1">
          <a:off x="18656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5" name="フローチャート: 判断 874"/>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6" name="テキスト ボックス 875"/>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7" name="フローチャート: 判断 876"/>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89222</xdr:rowOff>
    </xdr:from>
    <xdr:ext cx="534377" cy="259045"/>
    <xdr:sp macro="" textlink="">
      <xdr:nvSpPr>
        <xdr:cNvPr id="878" name="テキスト ボックス 877"/>
        <xdr:cNvSpPr txBox="1"/>
      </xdr:nvSpPr>
      <xdr:spPr>
        <a:xfrm>
          <a:off x="18389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60668</xdr:rowOff>
    </xdr:from>
    <xdr:to>
      <xdr:col>116</xdr:col>
      <xdr:colOff>114300</xdr:colOff>
      <xdr:row>76</xdr:row>
      <xdr:rowOff>162268</xdr:rowOff>
    </xdr:to>
    <xdr:sp macro="" textlink="">
      <xdr:nvSpPr>
        <xdr:cNvPr id="884" name="楕円 883"/>
        <xdr:cNvSpPr/>
      </xdr:nvSpPr>
      <xdr:spPr>
        <a:xfrm>
          <a:off x="22110700" y="130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39095</xdr:rowOff>
    </xdr:from>
    <xdr:ext cx="534377" cy="259045"/>
    <xdr:sp macro="" textlink="">
      <xdr:nvSpPr>
        <xdr:cNvPr id="885" name="繰出金該当値テキスト"/>
        <xdr:cNvSpPr txBox="1"/>
      </xdr:nvSpPr>
      <xdr:spPr>
        <a:xfrm>
          <a:off x="22212300" y="13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79680</xdr:rowOff>
    </xdr:from>
    <xdr:to>
      <xdr:col>112</xdr:col>
      <xdr:colOff>38100</xdr:colOff>
      <xdr:row>77</xdr:row>
      <xdr:rowOff>9830</xdr:rowOff>
    </xdr:to>
    <xdr:sp macro="" textlink="">
      <xdr:nvSpPr>
        <xdr:cNvPr id="886" name="楕円 885"/>
        <xdr:cNvSpPr/>
      </xdr:nvSpPr>
      <xdr:spPr>
        <a:xfrm>
          <a:off x="21272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957</xdr:rowOff>
    </xdr:from>
    <xdr:ext cx="534377" cy="259045"/>
    <xdr:sp macro="" textlink="">
      <xdr:nvSpPr>
        <xdr:cNvPr id="887" name="テキスト ボックス 886"/>
        <xdr:cNvSpPr txBox="1"/>
      </xdr:nvSpPr>
      <xdr:spPr>
        <a:xfrm>
          <a:off x="21056111" y="132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61773</xdr:rowOff>
    </xdr:from>
    <xdr:to>
      <xdr:col>107</xdr:col>
      <xdr:colOff>101600</xdr:colOff>
      <xdr:row>76</xdr:row>
      <xdr:rowOff>163373</xdr:rowOff>
    </xdr:to>
    <xdr:sp macro="" textlink="">
      <xdr:nvSpPr>
        <xdr:cNvPr id="888" name="楕円 887"/>
        <xdr:cNvSpPr/>
      </xdr:nvSpPr>
      <xdr:spPr>
        <a:xfrm>
          <a:off x="203835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154500</xdr:rowOff>
    </xdr:from>
    <xdr:ext cx="534377" cy="259045"/>
    <xdr:sp macro="" textlink="">
      <xdr:nvSpPr>
        <xdr:cNvPr id="889" name="テキスト ボックス 888"/>
        <xdr:cNvSpPr txBox="1"/>
      </xdr:nvSpPr>
      <xdr:spPr>
        <a:xfrm>
          <a:off x="20167111"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83262</xdr:rowOff>
    </xdr:from>
    <xdr:to>
      <xdr:col>102</xdr:col>
      <xdr:colOff>165100</xdr:colOff>
      <xdr:row>77</xdr:row>
      <xdr:rowOff>13412</xdr:rowOff>
    </xdr:to>
    <xdr:sp macro="" textlink="">
      <xdr:nvSpPr>
        <xdr:cNvPr id="890" name="楕円 889"/>
        <xdr:cNvSpPr/>
      </xdr:nvSpPr>
      <xdr:spPr>
        <a:xfrm>
          <a:off x="19494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4539</xdr:rowOff>
    </xdr:from>
    <xdr:ext cx="534377" cy="259045"/>
    <xdr:sp macro="" textlink="">
      <xdr:nvSpPr>
        <xdr:cNvPr id="891" name="テキスト ボックス 890"/>
        <xdr:cNvSpPr txBox="1"/>
      </xdr:nvSpPr>
      <xdr:spPr>
        <a:xfrm>
          <a:off x="19278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143193</xdr:rowOff>
    </xdr:from>
    <xdr:to>
      <xdr:col>98</xdr:col>
      <xdr:colOff>38100</xdr:colOff>
      <xdr:row>77</xdr:row>
      <xdr:rowOff>73343</xdr:rowOff>
    </xdr:to>
    <xdr:sp macro="" textlink="">
      <xdr:nvSpPr>
        <xdr:cNvPr id="892" name="楕円 891"/>
        <xdr:cNvSpPr/>
      </xdr:nvSpPr>
      <xdr:spPr>
        <a:xfrm>
          <a:off x="18605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64470</xdr:rowOff>
    </xdr:from>
    <xdr:ext cx="534377" cy="259045"/>
    <xdr:sp macro="" textlink="">
      <xdr:nvSpPr>
        <xdr:cNvPr id="893" name="テキスト ボックス 892"/>
        <xdr:cNvSpPr txBox="1"/>
      </xdr:nvSpPr>
      <xdr:spPr>
        <a:xfrm>
          <a:off x="18389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人件費については、定員管理の徹底などにより、抑制されており、類似団体中最も低い順位となっている。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公債費については、今後の庁舎建設事業の進捗や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新庁舎周辺整備事業などの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大規模事業等により上昇見込みのため、将来的な財政負担を見極めることが必要となる。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扶助費については、例年どおり認定こども園給付費やこども医療費助成、障がい福祉サービス費など、義務的経費と住民福祉等のバランスを考慮しつつ、コスト抑制にも留意しなければならない。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学校施設整備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基金の積立金の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庁舎建設事業が本格的に進捗したことなどにより、前年度と比較し、大幅に増加している。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36</xdr:row>
      <xdr:rowOff>24638</xdr:rowOff>
    </xdr:to>
    <xdr:cxnSp macro="">
      <xdr:nvCxnSpPr>
        <xdr:cNvPr id="61" name="直線コネクタ 60"/>
        <xdr:cNvCxnSpPr/>
      </xdr:nvCxnSpPr>
      <xdr:spPr>
        <a:xfrm flipV="1">
          <a:off x="3797300" y="61534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469744" cy="259045"/>
    <xdr:sp macro="" textlink="">
      <xdr:nvSpPr>
        <xdr:cNvPr id="62" name="議会費平均値テキスト"/>
        <xdr:cNvSpPr txBox="1"/>
      </xdr:nvSpPr>
      <xdr:spPr>
        <a:xfrm>
          <a:off x="4686300" y="56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24638</xdr:rowOff>
    </xdr:to>
    <xdr:cxnSp macro="">
      <xdr:nvCxnSpPr>
        <xdr:cNvPr id="64" name="直線コネクタ 63"/>
        <xdr:cNvCxnSpPr/>
      </xdr:nvCxnSpPr>
      <xdr:spPr>
        <a:xfrm>
          <a:off x="2908300" y="616407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8636</xdr:rowOff>
    </xdr:to>
    <xdr:cxnSp macro="">
      <xdr:nvCxnSpPr>
        <xdr:cNvPr id="67" name="直線コネクタ 66"/>
        <xdr:cNvCxnSpPr/>
      </xdr:nvCxnSpPr>
      <xdr:spPr>
        <a:xfrm flipV="1">
          <a:off x="2019300" y="616407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26924</xdr:rowOff>
    </xdr:from>
    <xdr:to>
      <xdr:col>10</xdr:col>
      <xdr:colOff>114300</xdr:colOff>
      <xdr:row>36</xdr:row>
      <xdr:rowOff>8636</xdr:rowOff>
    </xdr:to>
    <xdr:cxnSp macro="">
      <xdr:nvCxnSpPr>
        <xdr:cNvPr id="70" name="直線コネクタ 69"/>
        <xdr:cNvCxnSpPr/>
      </xdr:nvCxnSpPr>
      <xdr:spPr>
        <a:xfrm>
          <a:off x="1130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101854</xdr:rowOff>
    </xdr:from>
    <xdr:to>
      <xdr:col>24</xdr:col>
      <xdr:colOff>114300</xdr:colOff>
      <xdr:row>36</xdr:row>
      <xdr:rowOff>32004</xdr:rowOff>
    </xdr:to>
    <xdr:sp macro="" textlink="">
      <xdr:nvSpPr>
        <xdr:cNvPr id="80" name="楕円 79"/>
        <xdr:cNvSpPr/>
      </xdr:nvSpPr>
      <xdr:spPr>
        <a:xfrm>
          <a:off x="4584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80281</xdr:rowOff>
    </xdr:from>
    <xdr:ext cx="469744" cy="259045"/>
    <xdr:sp macro="" textlink="">
      <xdr:nvSpPr>
        <xdr:cNvPr id="81" name="議会費該当値テキスト"/>
        <xdr:cNvSpPr txBox="1"/>
      </xdr:nvSpPr>
      <xdr:spPr>
        <a:xfrm>
          <a:off x="46863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145288</xdr:rowOff>
    </xdr:from>
    <xdr:to>
      <xdr:col>20</xdr:col>
      <xdr:colOff>38100</xdr:colOff>
      <xdr:row>36</xdr:row>
      <xdr:rowOff>75438</xdr:rowOff>
    </xdr:to>
    <xdr:sp macro="" textlink="">
      <xdr:nvSpPr>
        <xdr:cNvPr id="82" name="楕円 81"/>
        <xdr:cNvSpPr/>
      </xdr:nvSpPr>
      <xdr:spPr>
        <a:xfrm>
          <a:off x="3746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66565</xdr:rowOff>
    </xdr:from>
    <xdr:ext cx="469744" cy="259045"/>
    <xdr:sp macro="" textlink="">
      <xdr:nvSpPr>
        <xdr:cNvPr id="83" name="テキスト ボックス 82"/>
        <xdr:cNvSpPr txBox="1"/>
      </xdr:nvSpPr>
      <xdr:spPr>
        <a:xfrm>
          <a:off x="3562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33799</xdr:rowOff>
    </xdr:from>
    <xdr:ext cx="469744" cy="259045"/>
    <xdr:sp macro="" textlink="">
      <xdr:nvSpPr>
        <xdr:cNvPr id="85" name="テキスト ボックス 84"/>
        <xdr:cNvSpPr txBox="1"/>
      </xdr:nvSpPr>
      <xdr:spPr>
        <a:xfrm>
          <a:off x="2673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147574</xdr:rowOff>
    </xdr:from>
    <xdr:to>
      <xdr:col>6</xdr:col>
      <xdr:colOff>38100</xdr:colOff>
      <xdr:row>33</xdr:row>
      <xdr:rowOff>77724</xdr:rowOff>
    </xdr:to>
    <xdr:sp macro="" textlink="">
      <xdr:nvSpPr>
        <xdr:cNvPr id="88" name="楕円 87"/>
        <xdr:cNvSpPr/>
      </xdr:nvSpPr>
      <xdr:spPr>
        <a:xfrm>
          <a:off x="1079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94251</xdr:rowOff>
    </xdr:from>
    <xdr:ext cx="469744" cy="259045"/>
    <xdr:sp macro="" textlink="">
      <xdr:nvSpPr>
        <xdr:cNvPr id="89" name="テキスト ボックス 88"/>
        <xdr:cNvSpPr txBox="1"/>
      </xdr:nvSpPr>
      <xdr:spPr>
        <a:xfrm>
          <a:off x="895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144180</xdr:rowOff>
    </xdr:from>
    <xdr:to>
      <xdr:col>24</xdr:col>
      <xdr:colOff>63500</xdr:colOff>
      <xdr:row>57</xdr:row>
      <xdr:rowOff>5946</xdr:rowOff>
    </xdr:to>
    <xdr:cxnSp macro="">
      <xdr:nvCxnSpPr>
        <xdr:cNvPr id="117" name="直線コネクタ 116"/>
        <xdr:cNvCxnSpPr/>
      </xdr:nvCxnSpPr>
      <xdr:spPr>
        <a:xfrm flipV="1">
          <a:off x="3797300" y="8888130"/>
          <a:ext cx="838200" cy="8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8" name="総務費平均値テキスト"/>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105593</xdr:rowOff>
    </xdr:from>
    <xdr:to>
      <xdr:col>19</xdr:col>
      <xdr:colOff>177800</xdr:colOff>
      <xdr:row>57</xdr:row>
      <xdr:rowOff>5946</xdr:rowOff>
    </xdr:to>
    <xdr:cxnSp macro="">
      <xdr:nvCxnSpPr>
        <xdr:cNvPr id="120" name="直線コネクタ 119"/>
        <xdr:cNvCxnSpPr/>
      </xdr:nvCxnSpPr>
      <xdr:spPr>
        <a:xfrm>
          <a:off x="2908300" y="9706793"/>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100861</xdr:rowOff>
    </xdr:from>
    <xdr:to>
      <xdr:col>15</xdr:col>
      <xdr:colOff>50800</xdr:colOff>
      <xdr:row>56</xdr:row>
      <xdr:rowOff>105593</xdr:rowOff>
    </xdr:to>
    <xdr:cxnSp macro="">
      <xdr:nvCxnSpPr>
        <xdr:cNvPr id="123" name="直線コネクタ 122"/>
        <xdr:cNvCxnSpPr/>
      </xdr:nvCxnSpPr>
      <xdr:spPr>
        <a:xfrm>
          <a:off x="2019300" y="9187711"/>
          <a:ext cx="889000" cy="5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100861</xdr:rowOff>
    </xdr:from>
    <xdr:to>
      <xdr:col>10</xdr:col>
      <xdr:colOff>114300</xdr:colOff>
      <xdr:row>55</xdr:row>
      <xdr:rowOff>169235</xdr:rowOff>
    </xdr:to>
    <xdr:cxnSp macro="">
      <xdr:nvCxnSpPr>
        <xdr:cNvPr id="126" name="直線コネクタ 125"/>
        <xdr:cNvCxnSpPr/>
      </xdr:nvCxnSpPr>
      <xdr:spPr>
        <a:xfrm flipV="1">
          <a:off x="1130300" y="9187711"/>
          <a:ext cx="889000" cy="4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30" name="テキスト ボックス 129"/>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93380</xdr:rowOff>
    </xdr:from>
    <xdr:to>
      <xdr:col>24</xdr:col>
      <xdr:colOff>114300</xdr:colOff>
      <xdr:row>52</xdr:row>
      <xdr:rowOff>23530</xdr:rowOff>
    </xdr:to>
    <xdr:sp macro="" textlink="">
      <xdr:nvSpPr>
        <xdr:cNvPr id="136" name="楕円 135"/>
        <xdr:cNvSpPr/>
      </xdr:nvSpPr>
      <xdr:spPr>
        <a:xfrm>
          <a:off x="4584700" y="88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116257</xdr:rowOff>
    </xdr:from>
    <xdr:ext cx="534377" cy="259045"/>
    <xdr:sp macro="" textlink="">
      <xdr:nvSpPr>
        <xdr:cNvPr id="137" name="総務費該当値テキスト"/>
        <xdr:cNvSpPr txBox="1"/>
      </xdr:nvSpPr>
      <xdr:spPr>
        <a:xfrm>
          <a:off x="4686300" y="8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126596</xdr:rowOff>
    </xdr:from>
    <xdr:to>
      <xdr:col>20</xdr:col>
      <xdr:colOff>38100</xdr:colOff>
      <xdr:row>57</xdr:row>
      <xdr:rowOff>56746</xdr:rowOff>
    </xdr:to>
    <xdr:sp macro="" textlink="">
      <xdr:nvSpPr>
        <xdr:cNvPr id="138" name="楕円 137"/>
        <xdr:cNvSpPr/>
      </xdr:nvSpPr>
      <xdr:spPr>
        <a:xfrm>
          <a:off x="3746500" y="97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47873</xdr:rowOff>
    </xdr:from>
    <xdr:ext cx="534377" cy="259045"/>
    <xdr:sp macro="" textlink="">
      <xdr:nvSpPr>
        <xdr:cNvPr id="139" name="テキスト ボックス 138"/>
        <xdr:cNvSpPr txBox="1"/>
      </xdr:nvSpPr>
      <xdr:spPr>
        <a:xfrm>
          <a:off x="3530111" y="98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54793</xdr:rowOff>
    </xdr:from>
    <xdr:to>
      <xdr:col>15</xdr:col>
      <xdr:colOff>101600</xdr:colOff>
      <xdr:row>56</xdr:row>
      <xdr:rowOff>156393</xdr:rowOff>
    </xdr:to>
    <xdr:sp macro="" textlink="">
      <xdr:nvSpPr>
        <xdr:cNvPr id="140" name="楕円 139"/>
        <xdr:cNvSpPr/>
      </xdr:nvSpPr>
      <xdr:spPr>
        <a:xfrm>
          <a:off x="2857500" y="96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147520</xdr:rowOff>
    </xdr:from>
    <xdr:ext cx="534377" cy="259045"/>
    <xdr:sp macro="" textlink="">
      <xdr:nvSpPr>
        <xdr:cNvPr id="141" name="テキスト ボックス 140"/>
        <xdr:cNvSpPr txBox="1"/>
      </xdr:nvSpPr>
      <xdr:spPr>
        <a:xfrm>
          <a:off x="2641111" y="97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50061</xdr:rowOff>
    </xdr:from>
    <xdr:to>
      <xdr:col>10</xdr:col>
      <xdr:colOff>165100</xdr:colOff>
      <xdr:row>53</xdr:row>
      <xdr:rowOff>151661</xdr:rowOff>
    </xdr:to>
    <xdr:sp macro="" textlink="">
      <xdr:nvSpPr>
        <xdr:cNvPr id="142" name="楕円 141"/>
        <xdr:cNvSpPr/>
      </xdr:nvSpPr>
      <xdr:spPr>
        <a:xfrm>
          <a:off x="1968500" y="91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168188</xdr:rowOff>
    </xdr:from>
    <xdr:ext cx="534377" cy="259045"/>
    <xdr:sp macro="" textlink="">
      <xdr:nvSpPr>
        <xdr:cNvPr id="143" name="テキスト ボックス 142"/>
        <xdr:cNvSpPr txBox="1"/>
      </xdr:nvSpPr>
      <xdr:spPr>
        <a:xfrm>
          <a:off x="1752111" y="89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118435</xdr:rowOff>
    </xdr:from>
    <xdr:to>
      <xdr:col>6</xdr:col>
      <xdr:colOff>38100</xdr:colOff>
      <xdr:row>56</xdr:row>
      <xdr:rowOff>48585</xdr:rowOff>
    </xdr:to>
    <xdr:sp macro="" textlink="">
      <xdr:nvSpPr>
        <xdr:cNvPr id="144" name="楕円 143"/>
        <xdr:cNvSpPr/>
      </xdr:nvSpPr>
      <xdr:spPr>
        <a:xfrm>
          <a:off x="1079500" y="95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39712</xdr:rowOff>
    </xdr:from>
    <xdr:ext cx="534377" cy="259045"/>
    <xdr:sp macro="" textlink="">
      <xdr:nvSpPr>
        <xdr:cNvPr id="145" name="テキスト ボックス 144"/>
        <xdr:cNvSpPr txBox="1"/>
      </xdr:nvSpPr>
      <xdr:spPr>
        <a:xfrm>
          <a:off x="863111" y="96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141163</xdr:rowOff>
    </xdr:from>
    <xdr:to>
      <xdr:col>24</xdr:col>
      <xdr:colOff>63500</xdr:colOff>
      <xdr:row>77</xdr:row>
      <xdr:rowOff>18886</xdr:rowOff>
    </xdr:to>
    <xdr:cxnSp macro="">
      <xdr:nvCxnSpPr>
        <xdr:cNvPr id="173" name="直線コネクタ 172"/>
        <xdr:cNvCxnSpPr/>
      </xdr:nvCxnSpPr>
      <xdr:spPr>
        <a:xfrm flipV="1">
          <a:off x="3797300" y="12999913"/>
          <a:ext cx="838200" cy="2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18886</xdr:rowOff>
    </xdr:from>
    <xdr:to>
      <xdr:col>19</xdr:col>
      <xdr:colOff>177800</xdr:colOff>
      <xdr:row>77</xdr:row>
      <xdr:rowOff>105090</xdr:rowOff>
    </xdr:to>
    <xdr:cxnSp macro="">
      <xdr:nvCxnSpPr>
        <xdr:cNvPr id="176" name="直線コネクタ 175"/>
        <xdr:cNvCxnSpPr/>
      </xdr:nvCxnSpPr>
      <xdr:spPr>
        <a:xfrm flipV="1">
          <a:off x="2908300" y="13220536"/>
          <a:ext cx="889000" cy="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105090</xdr:rowOff>
    </xdr:from>
    <xdr:to>
      <xdr:col>15</xdr:col>
      <xdr:colOff>50800</xdr:colOff>
      <xdr:row>77</xdr:row>
      <xdr:rowOff>145689</xdr:rowOff>
    </xdr:to>
    <xdr:cxnSp macro="">
      <xdr:nvCxnSpPr>
        <xdr:cNvPr id="179" name="直線コネクタ 178"/>
        <xdr:cNvCxnSpPr/>
      </xdr:nvCxnSpPr>
      <xdr:spPr>
        <a:xfrm flipV="1">
          <a:off x="2019300" y="13306740"/>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145689</xdr:rowOff>
    </xdr:from>
    <xdr:to>
      <xdr:col>10</xdr:col>
      <xdr:colOff>114300</xdr:colOff>
      <xdr:row>78</xdr:row>
      <xdr:rowOff>150169</xdr:rowOff>
    </xdr:to>
    <xdr:cxnSp macro="">
      <xdr:nvCxnSpPr>
        <xdr:cNvPr id="182" name="直線コネクタ 181"/>
        <xdr:cNvCxnSpPr/>
      </xdr:nvCxnSpPr>
      <xdr:spPr>
        <a:xfrm flipV="1">
          <a:off x="1130300" y="13347339"/>
          <a:ext cx="889000" cy="17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90363</xdr:rowOff>
    </xdr:from>
    <xdr:to>
      <xdr:col>24</xdr:col>
      <xdr:colOff>114300</xdr:colOff>
      <xdr:row>76</xdr:row>
      <xdr:rowOff>20513</xdr:rowOff>
    </xdr:to>
    <xdr:sp macro="" textlink="">
      <xdr:nvSpPr>
        <xdr:cNvPr id="192" name="楕円 191"/>
        <xdr:cNvSpPr/>
      </xdr:nvSpPr>
      <xdr:spPr>
        <a:xfrm>
          <a:off x="4584700" y="129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68790</xdr:rowOff>
    </xdr:from>
    <xdr:ext cx="599010" cy="259045"/>
    <xdr:sp macro="" textlink="">
      <xdr:nvSpPr>
        <xdr:cNvPr id="193" name="民生費該当値テキスト"/>
        <xdr:cNvSpPr txBox="1"/>
      </xdr:nvSpPr>
      <xdr:spPr>
        <a:xfrm>
          <a:off x="4686300" y="1292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139536</xdr:rowOff>
    </xdr:from>
    <xdr:to>
      <xdr:col>20</xdr:col>
      <xdr:colOff>38100</xdr:colOff>
      <xdr:row>77</xdr:row>
      <xdr:rowOff>69686</xdr:rowOff>
    </xdr:to>
    <xdr:sp macro="" textlink="">
      <xdr:nvSpPr>
        <xdr:cNvPr id="194" name="楕円 193"/>
        <xdr:cNvSpPr/>
      </xdr:nvSpPr>
      <xdr:spPr>
        <a:xfrm>
          <a:off x="3746500" y="131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60813</xdr:rowOff>
    </xdr:from>
    <xdr:ext cx="599010" cy="259045"/>
    <xdr:sp macro="" textlink="">
      <xdr:nvSpPr>
        <xdr:cNvPr id="195" name="テキスト ボックス 194"/>
        <xdr:cNvSpPr txBox="1"/>
      </xdr:nvSpPr>
      <xdr:spPr>
        <a:xfrm>
          <a:off x="3497795" y="132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54290</xdr:rowOff>
    </xdr:from>
    <xdr:to>
      <xdr:col>15</xdr:col>
      <xdr:colOff>101600</xdr:colOff>
      <xdr:row>77</xdr:row>
      <xdr:rowOff>155890</xdr:rowOff>
    </xdr:to>
    <xdr:sp macro="" textlink="">
      <xdr:nvSpPr>
        <xdr:cNvPr id="196" name="楕円 195"/>
        <xdr:cNvSpPr/>
      </xdr:nvSpPr>
      <xdr:spPr>
        <a:xfrm>
          <a:off x="2857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147017</xdr:rowOff>
    </xdr:from>
    <xdr:ext cx="599010" cy="259045"/>
    <xdr:sp macro="" textlink="">
      <xdr:nvSpPr>
        <xdr:cNvPr id="197" name="テキスト ボックス 196"/>
        <xdr:cNvSpPr txBox="1"/>
      </xdr:nvSpPr>
      <xdr:spPr>
        <a:xfrm>
          <a:off x="2608795" y="133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94889</xdr:rowOff>
    </xdr:from>
    <xdr:to>
      <xdr:col>10</xdr:col>
      <xdr:colOff>165100</xdr:colOff>
      <xdr:row>78</xdr:row>
      <xdr:rowOff>25039</xdr:rowOff>
    </xdr:to>
    <xdr:sp macro="" textlink="">
      <xdr:nvSpPr>
        <xdr:cNvPr id="198" name="楕円 197"/>
        <xdr:cNvSpPr/>
      </xdr:nvSpPr>
      <xdr:spPr>
        <a:xfrm>
          <a:off x="1968500" y="132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16166</xdr:rowOff>
    </xdr:from>
    <xdr:ext cx="599010" cy="259045"/>
    <xdr:sp macro="" textlink="">
      <xdr:nvSpPr>
        <xdr:cNvPr id="199" name="テキスト ボックス 198"/>
        <xdr:cNvSpPr txBox="1"/>
      </xdr:nvSpPr>
      <xdr:spPr>
        <a:xfrm>
          <a:off x="1719795" y="133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99369</xdr:rowOff>
    </xdr:from>
    <xdr:to>
      <xdr:col>6</xdr:col>
      <xdr:colOff>38100</xdr:colOff>
      <xdr:row>79</xdr:row>
      <xdr:rowOff>29519</xdr:rowOff>
    </xdr:to>
    <xdr:sp macro="" textlink="">
      <xdr:nvSpPr>
        <xdr:cNvPr id="200" name="楕円 199"/>
        <xdr:cNvSpPr/>
      </xdr:nvSpPr>
      <xdr:spPr>
        <a:xfrm>
          <a:off x="1079500" y="134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20646</xdr:rowOff>
    </xdr:from>
    <xdr:ext cx="599010" cy="259045"/>
    <xdr:sp macro="" textlink="">
      <xdr:nvSpPr>
        <xdr:cNvPr id="201" name="テキスト ボックス 200"/>
        <xdr:cNvSpPr txBox="1"/>
      </xdr:nvSpPr>
      <xdr:spPr>
        <a:xfrm>
          <a:off x="830795" y="135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81578</xdr:rowOff>
    </xdr:from>
    <xdr:to>
      <xdr:col>24</xdr:col>
      <xdr:colOff>63500</xdr:colOff>
      <xdr:row>98</xdr:row>
      <xdr:rowOff>134080</xdr:rowOff>
    </xdr:to>
    <xdr:cxnSp macro="">
      <xdr:nvCxnSpPr>
        <xdr:cNvPr id="231" name="直線コネクタ 230"/>
        <xdr:cNvCxnSpPr/>
      </xdr:nvCxnSpPr>
      <xdr:spPr>
        <a:xfrm>
          <a:off x="3797300" y="16712228"/>
          <a:ext cx="838200" cy="2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81578</xdr:rowOff>
    </xdr:from>
    <xdr:to>
      <xdr:col>19</xdr:col>
      <xdr:colOff>177800</xdr:colOff>
      <xdr:row>98</xdr:row>
      <xdr:rowOff>12751</xdr:rowOff>
    </xdr:to>
    <xdr:cxnSp macro="">
      <xdr:nvCxnSpPr>
        <xdr:cNvPr id="234" name="直線コネクタ 233"/>
        <xdr:cNvCxnSpPr/>
      </xdr:nvCxnSpPr>
      <xdr:spPr>
        <a:xfrm flipV="1">
          <a:off x="2908300" y="16712228"/>
          <a:ext cx="889000" cy="1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91866</xdr:rowOff>
    </xdr:from>
    <xdr:to>
      <xdr:col>15</xdr:col>
      <xdr:colOff>50800</xdr:colOff>
      <xdr:row>98</xdr:row>
      <xdr:rowOff>12751</xdr:rowOff>
    </xdr:to>
    <xdr:cxnSp macro="">
      <xdr:nvCxnSpPr>
        <xdr:cNvPr id="237" name="直線コネクタ 236"/>
        <xdr:cNvCxnSpPr/>
      </xdr:nvCxnSpPr>
      <xdr:spPr>
        <a:xfrm>
          <a:off x="2019300" y="16722516"/>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91866</xdr:rowOff>
    </xdr:from>
    <xdr:to>
      <xdr:col>10</xdr:col>
      <xdr:colOff>114300</xdr:colOff>
      <xdr:row>98</xdr:row>
      <xdr:rowOff>55366</xdr:rowOff>
    </xdr:to>
    <xdr:cxnSp macro="">
      <xdr:nvCxnSpPr>
        <xdr:cNvPr id="240" name="直線コネクタ 239"/>
        <xdr:cNvCxnSpPr/>
      </xdr:nvCxnSpPr>
      <xdr:spPr>
        <a:xfrm flipV="1">
          <a:off x="1130300" y="16722516"/>
          <a:ext cx="8890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4" name="テキスト ボックス 243"/>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83280</xdr:rowOff>
    </xdr:from>
    <xdr:to>
      <xdr:col>24</xdr:col>
      <xdr:colOff>114300</xdr:colOff>
      <xdr:row>99</xdr:row>
      <xdr:rowOff>13430</xdr:rowOff>
    </xdr:to>
    <xdr:sp macro="" textlink="">
      <xdr:nvSpPr>
        <xdr:cNvPr id="250" name="楕円 249"/>
        <xdr:cNvSpPr/>
      </xdr:nvSpPr>
      <xdr:spPr>
        <a:xfrm>
          <a:off x="4584700" y="168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169657</xdr:rowOff>
    </xdr:from>
    <xdr:ext cx="534377" cy="259045"/>
    <xdr:sp macro="" textlink="">
      <xdr:nvSpPr>
        <xdr:cNvPr id="251" name="衛生費該当値テキスト"/>
        <xdr:cNvSpPr txBox="1"/>
      </xdr:nvSpPr>
      <xdr:spPr>
        <a:xfrm>
          <a:off x="4686300" y="168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30778</xdr:rowOff>
    </xdr:from>
    <xdr:to>
      <xdr:col>20</xdr:col>
      <xdr:colOff>38100</xdr:colOff>
      <xdr:row>97</xdr:row>
      <xdr:rowOff>132378</xdr:rowOff>
    </xdr:to>
    <xdr:sp macro="" textlink="">
      <xdr:nvSpPr>
        <xdr:cNvPr id="252" name="楕円 251"/>
        <xdr:cNvSpPr/>
      </xdr:nvSpPr>
      <xdr:spPr>
        <a:xfrm>
          <a:off x="3746500" y="166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123505</xdr:rowOff>
    </xdr:from>
    <xdr:ext cx="534377" cy="259045"/>
    <xdr:sp macro="" textlink="">
      <xdr:nvSpPr>
        <xdr:cNvPr id="253" name="テキスト ボックス 252"/>
        <xdr:cNvSpPr txBox="1"/>
      </xdr:nvSpPr>
      <xdr:spPr>
        <a:xfrm>
          <a:off x="3530111" y="167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133401</xdr:rowOff>
    </xdr:from>
    <xdr:to>
      <xdr:col>15</xdr:col>
      <xdr:colOff>101600</xdr:colOff>
      <xdr:row>98</xdr:row>
      <xdr:rowOff>63551</xdr:rowOff>
    </xdr:to>
    <xdr:sp macro="" textlink="">
      <xdr:nvSpPr>
        <xdr:cNvPr id="254" name="楕円 253"/>
        <xdr:cNvSpPr/>
      </xdr:nvSpPr>
      <xdr:spPr>
        <a:xfrm>
          <a:off x="2857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54678</xdr:rowOff>
    </xdr:from>
    <xdr:ext cx="534377" cy="259045"/>
    <xdr:sp macro="" textlink="">
      <xdr:nvSpPr>
        <xdr:cNvPr id="255" name="テキスト ボックス 254"/>
        <xdr:cNvSpPr txBox="1"/>
      </xdr:nvSpPr>
      <xdr:spPr>
        <a:xfrm>
          <a:off x="2641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41066</xdr:rowOff>
    </xdr:from>
    <xdr:to>
      <xdr:col>10</xdr:col>
      <xdr:colOff>165100</xdr:colOff>
      <xdr:row>97</xdr:row>
      <xdr:rowOff>142666</xdr:rowOff>
    </xdr:to>
    <xdr:sp macro="" textlink="">
      <xdr:nvSpPr>
        <xdr:cNvPr id="256" name="楕円 255"/>
        <xdr:cNvSpPr/>
      </xdr:nvSpPr>
      <xdr:spPr>
        <a:xfrm>
          <a:off x="1968500" y="1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133793</xdr:rowOff>
    </xdr:from>
    <xdr:ext cx="534377" cy="259045"/>
    <xdr:sp macro="" textlink="">
      <xdr:nvSpPr>
        <xdr:cNvPr id="257" name="テキスト ボックス 256"/>
        <xdr:cNvSpPr txBox="1"/>
      </xdr:nvSpPr>
      <xdr:spPr>
        <a:xfrm>
          <a:off x="1752111" y="167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xdr:rowOff>
    </xdr:from>
    <xdr:to>
      <xdr:col>6</xdr:col>
      <xdr:colOff>38100</xdr:colOff>
      <xdr:row>98</xdr:row>
      <xdr:rowOff>106166</xdr:rowOff>
    </xdr:to>
    <xdr:sp macro="" textlink="">
      <xdr:nvSpPr>
        <xdr:cNvPr id="258" name="楕円 257"/>
        <xdr:cNvSpPr/>
      </xdr:nvSpPr>
      <xdr:spPr>
        <a:xfrm>
          <a:off x="1079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97293</xdr:rowOff>
    </xdr:from>
    <xdr:ext cx="534377" cy="259045"/>
    <xdr:sp macro="" textlink="">
      <xdr:nvSpPr>
        <xdr:cNvPr id="259" name="テキスト ボックス 258"/>
        <xdr:cNvSpPr txBox="1"/>
      </xdr:nvSpPr>
      <xdr:spPr>
        <a:xfrm>
          <a:off x="863111" y="168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165100</xdr:rowOff>
    </xdr:to>
    <xdr:cxnSp macro="">
      <xdr:nvCxnSpPr>
        <xdr:cNvPr id="288" name="直線コネクタ 287"/>
        <xdr:cNvCxnSpPr/>
      </xdr:nvCxnSpPr>
      <xdr:spPr>
        <a:xfrm flipV="1">
          <a:off x="9639300" y="636905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165100</xdr:rowOff>
    </xdr:from>
    <xdr:to>
      <xdr:col>50</xdr:col>
      <xdr:colOff>114300</xdr:colOff>
      <xdr:row>38</xdr:row>
      <xdr:rowOff>147320</xdr:rowOff>
    </xdr:to>
    <xdr:cxnSp macro="">
      <xdr:nvCxnSpPr>
        <xdr:cNvPr id="291" name="直線コネクタ 290"/>
        <xdr:cNvCxnSpPr/>
      </xdr:nvCxnSpPr>
      <xdr:spPr>
        <a:xfrm flipV="1">
          <a:off x="8750300" y="650875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66040</xdr:rowOff>
    </xdr:from>
    <xdr:to>
      <xdr:col>45</xdr:col>
      <xdr:colOff>177800</xdr:colOff>
      <xdr:row>38</xdr:row>
      <xdr:rowOff>147320</xdr:rowOff>
    </xdr:to>
    <xdr:cxnSp macro="">
      <xdr:nvCxnSpPr>
        <xdr:cNvPr id="294" name="直線コネクタ 293"/>
        <xdr:cNvCxnSpPr/>
      </xdr:nvCxnSpPr>
      <xdr:spPr>
        <a:xfrm>
          <a:off x="7861300" y="65811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147320</xdr:rowOff>
    </xdr:from>
    <xdr:to>
      <xdr:col>41</xdr:col>
      <xdr:colOff>50800</xdr:colOff>
      <xdr:row>38</xdr:row>
      <xdr:rowOff>66040</xdr:rowOff>
    </xdr:to>
    <xdr:cxnSp macro="">
      <xdr:nvCxnSpPr>
        <xdr:cNvPr id="297" name="直線コネクタ 296"/>
        <xdr:cNvCxnSpPr/>
      </xdr:nvCxnSpPr>
      <xdr:spPr>
        <a:xfrm>
          <a:off x="6972300" y="64909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07" name="楕円 306"/>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124477</xdr:rowOff>
    </xdr:from>
    <xdr:ext cx="378565" cy="259045"/>
    <xdr:sp macro="" textlink="">
      <xdr:nvSpPr>
        <xdr:cNvPr id="308" name="労働費該当値テキスト"/>
        <xdr:cNvSpPr txBox="1"/>
      </xdr:nvSpPr>
      <xdr:spPr>
        <a:xfrm>
          <a:off x="10528300"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114300</xdr:rowOff>
    </xdr:from>
    <xdr:to>
      <xdr:col>50</xdr:col>
      <xdr:colOff>165100</xdr:colOff>
      <xdr:row>38</xdr:row>
      <xdr:rowOff>44450</xdr:rowOff>
    </xdr:to>
    <xdr:sp macro="" textlink="">
      <xdr:nvSpPr>
        <xdr:cNvPr id="309" name="楕円 308"/>
        <xdr:cNvSpPr/>
      </xdr:nvSpPr>
      <xdr:spPr>
        <a:xfrm>
          <a:off x="9588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35577</xdr:rowOff>
    </xdr:from>
    <xdr:ext cx="378565" cy="259045"/>
    <xdr:sp macro="" textlink="">
      <xdr:nvSpPr>
        <xdr:cNvPr id="310" name="テキスト ボックス 309"/>
        <xdr:cNvSpPr txBox="1"/>
      </xdr:nvSpPr>
      <xdr:spPr>
        <a:xfrm>
          <a:off x="9450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1" name="楕円 310"/>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17797</xdr:rowOff>
    </xdr:from>
    <xdr:ext cx="313932" cy="259045"/>
    <xdr:sp macro="" textlink="">
      <xdr:nvSpPr>
        <xdr:cNvPr id="312" name="テキスト ボックス 311"/>
        <xdr:cNvSpPr txBox="1"/>
      </xdr:nvSpPr>
      <xdr:spPr>
        <a:xfrm>
          <a:off x="8593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15240</xdr:rowOff>
    </xdr:from>
    <xdr:to>
      <xdr:col>41</xdr:col>
      <xdr:colOff>101600</xdr:colOff>
      <xdr:row>38</xdr:row>
      <xdr:rowOff>116840</xdr:rowOff>
    </xdr:to>
    <xdr:sp macro="" textlink="">
      <xdr:nvSpPr>
        <xdr:cNvPr id="313" name="楕円 312"/>
        <xdr:cNvSpPr/>
      </xdr:nvSpPr>
      <xdr:spPr>
        <a:xfrm>
          <a:off x="7810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107967</xdr:rowOff>
    </xdr:from>
    <xdr:ext cx="378565" cy="259045"/>
    <xdr:sp macro="" textlink="">
      <xdr:nvSpPr>
        <xdr:cNvPr id="314" name="テキスト ボックス 313"/>
        <xdr:cNvSpPr txBox="1"/>
      </xdr:nvSpPr>
      <xdr:spPr>
        <a:xfrm>
          <a:off x="7672017" y="662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5" name="楕円 314"/>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6" name="テキスト ボックス 315"/>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42453</xdr:rowOff>
    </xdr:from>
    <xdr:to>
      <xdr:col>55</xdr:col>
      <xdr:colOff>0</xdr:colOff>
      <xdr:row>58</xdr:row>
      <xdr:rowOff>24394</xdr:rowOff>
    </xdr:to>
    <xdr:cxnSp macro="">
      <xdr:nvCxnSpPr>
        <xdr:cNvPr id="344" name="直線コネクタ 343"/>
        <xdr:cNvCxnSpPr/>
      </xdr:nvCxnSpPr>
      <xdr:spPr>
        <a:xfrm flipV="1">
          <a:off x="9639300" y="9815103"/>
          <a:ext cx="8382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24394</xdr:rowOff>
    </xdr:from>
    <xdr:to>
      <xdr:col>50</xdr:col>
      <xdr:colOff>114300</xdr:colOff>
      <xdr:row>58</xdr:row>
      <xdr:rowOff>48351</xdr:rowOff>
    </xdr:to>
    <xdr:cxnSp macro="">
      <xdr:nvCxnSpPr>
        <xdr:cNvPr id="347" name="直線コネクタ 346"/>
        <xdr:cNvCxnSpPr/>
      </xdr:nvCxnSpPr>
      <xdr:spPr>
        <a:xfrm flipV="1">
          <a:off x="8750300" y="996849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xdr:rowOff>
    </xdr:from>
    <xdr:to>
      <xdr:col>45</xdr:col>
      <xdr:colOff>177800</xdr:colOff>
      <xdr:row>58</xdr:row>
      <xdr:rowOff>48351</xdr:rowOff>
    </xdr:to>
    <xdr:cxnSp macro="">
      <xdr:nvCxnSpPr>
        <xdr:cNvPr id="350" name="直線コネクタ 349"/>
        <xdr:cNvCxnSpPr/>
      </xdr:nvCxnSpPr>
      <xdr:spPr>
        <a:xfrm>
          <a:off x="7861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xdr:rowOff>
    </xdr:from>
    <xdr:to>
      <xdr:col>41</xdr:col>
      <xdr:colOff>50800</xdr:colOff>
      <xdr:row>58</xdr:row>
      <xdr:rowOff>12187</xdr:rowOff>
    </xdr:to>
    <xdr:cxnSp macro="">
      <xdr:nvCxnSpPr>
        <xdr:cNvPr id="353" name="直線コネクタ 352"/>
        <xdr:cNvCxnSpPr/>
      </xdr:nvCxnSpPr>
      <xdr:spPr>
        <a:xfrm flipV="1">
          <a:off x="6972300" y="994554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163103</xdr:rowOff>
    </xdr:from>
    <xdr:to>
      <xdr:col>55</xdr:col>
      <xdr:colOff>50800</xdr:colOff>
      <xdr:row>57</xdr:row>
      <xdr:rowOff>93253</xdr:rowOff>
    </xdr:to>
    <xdr:sp macro="" textlink="">
      <xdr:nvSpPr>
        <xdr:cNvPr id="363" name="楕円 362"/>
        <xdr:cNvSpPr/>
      </xdr:nvSpPr>
      <xdr:spPr>
        <a:xfrm>
          <a:off x="104267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141530</xdr:rowOff>
    </xdr:from>
    <xdr:ext cx="534377" cy="259045"/>
    <xdr:sp macro="" textlink="">
      <xdr:nvSpPr>
        <xdr:cNvPr id="364" name="農林水産業費該当値テキスト"/>
        <xdr:cNvSpPr txBox="1"/>
      </xdr:nvSpPr>
      <xdr:spPr>
        <a:xfrm>
          <a:off x="10528300" y="97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145044</xdr:rowOff>
    </xdr:from>
    <xdr:to>
      <xdr:col>50</xdr:col>
      <xdr:colOff>165100</xdr:colOff>
      <xdr:row>58</xdr:row>
      <xdr:rowOff>75194</xdr:rowOff>
    </xdr:to>
    <xdr:sp macro="" textlink="">
      <xdr:nvSpPr>
        <xdr:cNvPr id="365" name="楕円 364"/>
        <xdr:cNvSpPr/>
      </xdr:nvSpPr>
      <xdr:spPr>
        <a:xfrm>
          <a:off x="9588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66321</xdr:rowOff>
    </xdr:from>
    <xdr:ext cx="534377" cy="259045"/>
    <xdr:sp macro="" textlink="">
      <xdr:nvSpPr>
        <xdr:cNvPr id="366" name="テキスト ボックス 365"/>
        <xdr:cNvSpPr txBox="1"/>
      </xdr:nvSpPr>
      <xdr:spPr>
        <a:xfrm>
          <a:off x="9372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169001</xdr:rowOff>
    </xdr:from>
    <xdr:to>
      <xdr:col>46</xdr:col>
      <xdr:colOff>38100</xdr:colOff>
      <xdr:row>58</xdr:row>
      <xdr:rowOff>99151</xdr:rowOff>
    </xdr:to>
    <xdr:sp macro="" textlink="">
      <xdr:nvSpPr>
        <xdr:cNvPr id="367" name="楕円 366"/>
        <xdr:cNvSpPr/>
      </xdr:nvSpPr>
      <xdr:spPr>
        <a:xfrm>
          <a:off x="8699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90278</xdr:rowOff>
    </xdr:from>
    <xdr:ext cx="534377" cy="259045"/>
    <xdr:sp macro="" textlink="">
      <xdr:nvSpPr>
        <xdr:cNvPr id="368" name="テキスト ボックス 367"/>
        <xdr:cNvSpPr txBox="1"/>
      </xdr:nvSpPr>
      <xdr:spPr>
        <a:xfrm>
          <a:off x="8483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122093</xdr:rowOff>
    </xdr:from>
    <xdr:to>
      <xdr:col>41</xdr:col>
      <xdr:colOff>101600</xdr:colOff>
      <xdr:row>58</xdr:row>
      <xdr:rowOff>52243</xdr:rowOff>
    </xdr:to>
    <xdr:sp macro="" textlink="">
      <xdr:nvSpPr>
        <xdr:cNvPr id="369" name="楕円 368"/>
        <xdr:cNvSpPr/>
      </xdr:nvSpPr>
      <xdr:spPr>
        <a:xfrm>
          <a:off x="7810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43370</xdr:rowOff>
    </xdr:from>
    <xdr:ext cx="534377" cy="259045"/>
    <xdr:sp macro="" textlink="">
      <xdr:nvSpPr>
        <xdr:cNvPr id="370" name="テキスト ボックス 369"/>
        <xdr:cNvSpPr txBox="1"/>
      </xdr:nvSpPr>
      <xdr:spPr>
        <a:xfrm>
          <a:off x="7594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132837</xdr:rowOff>
    </xdr:from>
    <xdr:to>
      <xdr:col>36</xdr:col>
      <xdr:colOff>165100</xdr:colOff>
      <xdr:row>58</xdr:row>
      <xdr:rowOff>62987</xdr:rowOff>
    </xdr:to>
    <xdr:sp macro="" textlink="">
      <xdr:nvSpPr>
        <xdr:cNvPr id="371" name="楕円 370"/>
        <xdr:cNvSpPr/>
      </xdr:nvSpPr>
      <xdr:spPr>
        <a:xfrm>
          <a:off x="6921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54114</xdr:rowOff>
    </xdr:from>
    <xdr:ext cx="534377" cy="259045"/>
    <xdr:sp macro="" textlink="">
      <xdr:nvSpPr>
        <xdr:cNvPr id="372" name="テキスト ボックス 371"/>
        <xdr:cNvSpPr txBox="1"/>
      </xdr:nvSpPr>
      <xdr:spPr>
        <a:xfrm>
          <a:off x="6705111" y="9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4" name="直線コネクタ 393"/>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5"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6" name="直線コネクタ 395"/>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7"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8" name="直線コネクタ 397"/>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28966</xdr:rowOff>
    </xdr:from>
    <xdr:to>
      <xdr:col>55</xdr:col>
      <xdr:colOff>0</xdr:colOff>
      <xdr:row>74</xdr:row>
      <xdr:rowOff>136911</xdr:rowOff>
    </xdr:to>
    <xdr:cxnSp macro="">
      <xdr:nvCxnSpPr>
        <xdr:cNvPr id="399" name="直線コネクタ 398"/>
        <xdr:cNvCxnSpPr/>
      </xdr:nvCxnSpPr>
      <xdr:spPr>
        <a:xfrm>
          <a:off x="9639300" y="12716266"/>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400"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401" name="フローチャート: 判断 400"/>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28966</xdr:rowOff>
    </xdr:from>
    <xdr:to>
      <xdr:col>50</xdr:col>
      <xdr:colOff>114300</xdr:colOff>
      <xdr:row>74</xdr:row>
      <xdr:rowOff>107924</xdr:rowOff>
    </xdr:to>
    <xdr:cxnSp macro="">
      <xdr:nvCxnSpPr>
        <xdr:cNvPr id="402" name="直線コネクタ 401"/>
        <xdr:cNvCxnSpPr/>
      </xdr:nvCxnSpPr>
      <xdr:spPr>
        <a:xfrm flipV="1">
          <a:off x="8750300" y="12716266"/>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3" name="フローチャート: 判断 402"/>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4" name="テキスト ボックス 403"/>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142992</xdr:rowOff>
    </xdr:from>
    <xdr:to>
      <xdr:col>45</xdr:col>
      <xdr:colOff>177800</xdr:colOff>
      <xdr:row>74</xdr:row>
      <xdr:rowOff>107924</xdr:rowOff>
    </xdr:to>
    <xdr:cxnSp macro="">
      <xdr:nvCxnSpPr>
        <xdr:cNvPr id="405" name="直線コネクタ 404"/>
        <xdr:cNvCxnSpPr/>
      </xdr:nvCxnSpPr>
      <xdr:spPr>
        <a:xfrm>
          <a:off x="7861300" y="12144492"/>
          <a:ext cx="8890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6" name="フローチャート: 判断 405"/>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7" name="テキスト ボックス 406"/>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142992</xdr:rowOff>
    </xdr:from>
    <xdr:to>
      <xdr:col>41</xdr:col>
      <xdr:colOff>50800</xdr:colOff>
      <xdr:row>74</xdr:row>
      <xdr:rowOff>61747</xdr:rowOff>
    </xdr:to>
    <xdr:cxnSp macro="">
      <xdr:nvCxnSpPr>
        <xdr:cNvPr id="408" name="直線コネクタ 407"/>
        <xdr:cNvCxnSpPr/>
      </xdr:nvCxnSpPr>
      <xdr:spPr>
        <a:xfrm flipV="1">
          <a:off x="6972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9" name="フローチャート: 判断 408"/>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10" name="テキスト ボックス 409"/>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11" name="フローチャート: 判断 410"/>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2" name="テキスト ボックス 411"/>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86111</xdr:rowOff>
    </xdr:from>
    <xdr:to>
      <xdr:col>55</xdr:col>
      <xdr:colOff>50800</xdr:colOff>
      <xdr:row>75</xdr:row>
      <xdr:rowOff>16261</xdr:rowOff>
    </xdr:to>
    <xdr:sp macro="" textlink="">
      <xdr:nvSpPr>
        <xdr:cNvPr id="418" name="楕円 417"/>
        <xdr:cNvSpPr/>
      </xdr:nvSpPr>
      <xdr:spPr>
        <a:xfrm>
          <a:off x="10426700" y="127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108988</xdr:rowOff>
    </xdr:from>
    <xdr:ext cx="534377" cy="259045"/>
    <xdr:sp macro="" textlink="">
      <xdr:nvSpPr>
        <xdr:cNvPr id="419" name="商工費該当値テキスト"/>
        <xdr:cNvSpPr txBox="1"/>
      </xdr:nvSpPr>
      <xdr:spPr>
        <a:xfrm>
          <a:off x="10528300" y="126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149616</xdr:rowOff>
    </xdr:from>
    <xdr:to>
      <xdr:col>50</xdr:col>
      <xdr:colOff>165100</xdr:colOff>
      <xdr:row>74</xdr:row>
      <xdr:rowOff>79766</xdr:rowOff>
    </xdr:to>
    <xdr:sp macro="" textlink="">
      <xdr:nvSpPr>
        <xdr:cNvPr id="420" name="楕円 419"/>
        <xdr:cNvSpPr/>
      </xdr:nvSpPr>
      <xdr:spPr>
        <a:xfrm>
          <a:off x="9588500" y="12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96293</xdr:rowOff>
    </xdr:from>
    <xdr:ext cx="534377" cy="259045"/>
    <xdr:sp macro="" textlink="">
      <xdr:nvSpPr>
        <xdr:cNvPr id="421" name="テキスト ボックス 420"/>
        <xdr:cNvSpPr txBox="1"/>
      </xdr:nvSpPr>
      <xdr:spPr>
        <a:xfrm>
          <a:off x="9372111" y="12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57124</xdr:rowOff>
    </xdr:from>
    <xdr:to>
      <xdr:col>46</xdr:col>
      <xdr:colOff>38100</xdr:colOff>
      <xdr:row>74</xdr:row>
      <xdr:rowOff>158724</xdr:rowOff>
    </xdr:to>
    <xdr:sp macro="" textlink="">
      <xdr:nvSpPr>
        <xdr:cNvPr id="422" name="楕円 421"/>
        <xdr:cNvSpPr/>
      </xdr:nvSpPr>
      <xdr:spPr>
        <a:xfrm>
          <a:off x="86995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3801</xdr:rowOff>
    </xdr:from>
    <xdr:ext cx="534377" cy="259045"/>
    <xdr:sp macro="" textlink="">
      <xdr:nvSpPr>
        <xdr:cNvPr id="423" name="テキスト ボックス 422"/>
        <xdr:cNvSpPr txBox="1"/>
      </xdr:nvSpPr>
      <xdr:spPr>
        <a:xfrm>
          <a:off x="8483111" y="12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92192</xdr:rowOff>
    </xdr:from>
    <xdr:to>
      <xdr:col>41</xdr:col>
      <xdr:colOff>101600</xdr:colOff>
      <xdr:row>71</xdr:row>
      <xdr:rowOff>22342</xdr:rowOff>
    </xdr:to>
    <xdr:sp macro="" textlink="">
      <xdr:nvSpPr>
        <xdr:cNvPr id="424" name="楕円 423"/>
        <xdr:cNvSpPr/>
      </xdr:nvSpPr>
      <xdr:spPr>
        <a:xfrm>
          <a:off x="7810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38869</xdr:rowOff>
    </xdr:from>
    <xdr:ext cx="534377" cy="259045"/>
    <xdr:sp macro="" textlink="">
      <xdr:nvSpPr>
        <xdr:cNvPr id="425" name="テキスト ボックス 424"/>
        <xdr:cNvSpPr txBox="1"/>
      </xdr:nvSpPr>
      <xdr:spPr>
        <a:xfrm>
          <a:off x="7594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10947</xdr:rowOff>
    </xdr:from>
    <xdr:to>
      <xdr:col>36</xdr:col>
      <xdr:colOff>165100</xdr:colOff>
      <xdr:row>74</xdr:row>
      <xdr:rowOff>112547</xdr:rowOff>
    </xdr:to>
    <xdr:sp macro="" textlink="">
      <xdr:nvSpPr>
        <xdr:cNvPr id="426" name="楕円 425"/>
        <xdr:cNvSpPr/>
      </xdr:nvSpPr>
      <xdr:spPr>
        <a:xfrm>
          <a:off x="6921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129074</xdr:rowOff>
    </xdr:from>
    <xdr:ext cx="534377" cy="259045"/>
    <xdr:sp macro="" textlink="">
      <xdr:nvSpPr>
        <xdr:cNvPr id="427" name="テキスト ボックス 426"/>
        <xdr:cNvSpPr txBox="1"/>
      </xdr:nvSpPr>
      <xdr:spPr>
        <a:xfrm>
          <a:off x="6705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2" name="直線コネクタ 451"/>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3"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4" name="直線コネクタ 453"/>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5"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6" name="直線コネクタ 455"/>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102324</xdr:rowOff>
    </xdr:from>
    <xdr:to>
      <xdr:col>55</xdr:col>
      <xdr:colOff>0</xdr:colOff>
      <xdr:row>97</xdr:row>
      <xdr:rowOff>130403</xdr:rowOff>
    </xdr:to>
    <xdr:cxnSp macro="">
      <xdr:nvCxnSpPr>
        <xdr:cNvPr id="457" name="直線コネクタ 456"/>
        <xdr:cNvCxnSpPr/>
      </xdr:nvCxnSpPr>
      <xdr:spPr>
        <a:xfrm>
          <a:off x="9639300" y="16732974"/>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58"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9" name="フローチャート: 判断 458"/>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146025</xdr:rowOff>
    </xdr:from>
    <xdr:to>
      <xdr:col>50</xdr:col>
      <xdr:colOff>114300</xdr:colOff>
      <xdr:row>97</xdr:row>
      <xdr:rowOff>102324</xdr:rowOff>
    </xdr:to>
    <xdr:cxnSp macro="">
      <xdr:nvCxnSpPr>
        <xdr:cNvPr id="460" name="直線コネクタ 459"/>
        <xdr:cNvCxnSpPr/>
      </xdr:nvCxnSpPr>
      <xdr:spPr>
        <a:xfrm>
          <a:off x="8750300" y="16605225"/>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1" name="フローチャート: 判断 460"/>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2" name="テキスト ボックス 461"/>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132842</xdr:rowOff>
    </xdr:from>
    <xdr:to>
      <xdr:col>45</xdr:col>
      <xdr:colOff>177800</xdr:colOff>
      <xdr:row>96</xdr:row>
      <xdr:rowOff>146025</xdr:rowOff>
    </xdr:to>
    <xdr:cxnSp macro="">
      <xdr:nvCxnSpPr>
        <xdr:cNvPr id="463" name="直線コネクタ 462"/>
        <xdr:cNvCxnSpPr/>
      </xdr:nvCxnSpPr>
      <xdr:spPr>
        <a:xfrm>
          <a:off x="7861300" y="1642059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4" name="フローチャート: 判断 463"/>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5" name="テキスト ボックス 464"/>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45669</xdr:rowOff>
    </xdr:from>
    <xdr:to>
      <xdr:col>41</xdr:col>
      <xdr:colOff>50800</xdr:colOff>
      <xdr:row>95</xdr:row>
      <xdr:rowOff>132842</xdr:rowOff>
    </xdr:to>
    <xdr:cxnSp macro="">
      <xdr:nvCxnSpPr>
        <xdr:cNvPr id="466" name="直線コネクタ 465"/>
        <xdr:cNvCxnSpPr/>
      </xdr:nvCxnSpPr>
      <xdr:spPr>
        <a:xfrm>
          <a:off x="6972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7" name="フローチャート: 判断 466"/>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8" name="テキスト ボックス 467"/>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9" name="フローチャート: 判断 468"/>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0" name="テキスト ボックス 469"/>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79603</xdr:rowOff>
    </xdr:from>
    <xdr:to>
      <xdr:col>55</xdr:col>
      <xdr:colOff>50800</xdr:colOff>
      <xdr:row>98</xdr:row>
      <xdr:rowOff>9753</xdr:rowOff>
    </xdr:to>
    <xdr:sp macro="" textlink="">
      <xdr:nvSpPr>
        <xdr:cNvPr id="476" name="楕円 475"/>
        <xdr:cNvSpPr/>
      </xdr:nvSpPr>
      <xdr:spPr>
        <a:xfrm>
          <a:off x="10426700" y="167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58030</xdr:rowOff>
    </xdr:from>
    <xdr:ext cx="534377" cy="259045"/>
    <xdr:sp macro="" textlink="">
      <xdr:nvSpPr>
        <xdr:cNvPr id="477" name="土木費該当値テキスト"/>
        <xdr:cNvSpPr txBox="1"/>
      </xdr:nvSpPr>
      <xdr:spPr>
        <a:xfrm>
          <a:off x="10528300" y="166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51524</xdr:rowOff>
    </xdr:from>
    <xdr:to>
      <xdr:col>50</xdr:col>
      <xdr:colOff>165100</xdr:colOff>
      <xdr:row>97</xdr:row>
      <xdr:rowOff>153124</xdr:rowOff>
    </xdr:to>
    <xdr:sp macro="" textlink="">
      <xdr:nvSpPr>
        <xdr:cNvPr id="478" name="楕円 477"/>
        <xdr:cNvSpPr/>
      </xdr:nvSpPr>
      <xdr:spPr>
        <a:xfrm>
          <a:off x="95885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144251</xdr:rowOff>
    </xdr:from>
    <xdr:ext cx="534377" cy="259045"/>
    <xdr:sp macro="" textlink="">
      <xdr:nvSpPr>
        <xdr:cNvPr id="479" name="テキスト ボックス 478"/>
        <xdr:cNvSpPr txBox="1"/>
      </xdr:nvSpPr>
      <xdr:spPr>
        <a:xfrm>
          <a:off x="9372111" y="167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95225</xdr:rowOff>
    </xdr:from>
    <xdr:to>
      <xdr:col>46</xdr:col>
      <xdr:colOff>38100</xdr:colOff>
      <xdr:row>97</xdr:row>
      <xdr:rowOff>25375</xdr:rowOff>
    </xdr:to>
    <xdr:sp macro="" textlink="">
      <xdr:nvSpPr>
        <xdr:cNvPr id="480" name="楕円 479"/>
        <xdr:cNvSpPr/>
      </xdr:nvSpPr>
      <xdr:spPr>
        <a:xfrm>
          <a:off x="8699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16502</xdr:rowOff>
    </xdr:from>
    <xdr:ext cx="534377" cy="259045"/>
    <xdr:sp macro="" textlink="">
      <xdr:nvSpPr>
        <xdr:cNvPr id="481" name="テキスト ボックス 480"/>
        <xdr:cNvSpPr txBox="1"/>
      </xdr:nvSpPr>
      <xdr:spPr>
        <a:xfrm>
          <a:off x="8483111" y="16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82042</xdr:rowOff>
    </xdr:from>
    <xdr:to>
      <xdr:col>41</xdr:col>
      <xdr:colOff>101600</xdr:colOff>
      <xdr:row>96</xdr:row>
      <xdr:rowOff>12192</xdr:rowOff>
    </xdr:to>
    <xdr:sp macro="" textlink="">
      <xdr:nvSpPr>
        <xdr:cNvPr id="482" name="楕円 481"/>
        <xdr:cNvSpPr/>
      </xdr:nvSpPr>
      <xdr:spPr>
        <a:xfrm>
          <a:off x="7810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3319</xdr:rowOff>
    </xdr:from>
    <xdr:ext cx="534377" cy="259045"/>
    <xdr:sp macro="" textlink="">
      <xdr:nvSpPr>
        <xdr:cNvPr id="483" name="テキスト ボックス 482"/>
        <xdr:cNvSpPr txBox="1"/>
      </xdr:nvSpPr>
      <xdr:spPr>
        <a:xfrm>
          <a:off x="7594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166319</xdr:rowOff>
    </xdr:from>
    <xdr:to>
      <xdr:col>36</xdr:col>
      <xdr:colOff>165100</xdr:colOff>
      <xdr:row>95</xdr:row>
      <xdr:rowOff>96469</xdr:rowOff>
    </xdr:to>
    <xdr:sp macro="" textlink="">
      <xdr:nvSpPr>
        <xdr:cNvPr id="484" name="楕円 483"/>
        <xdr:cNvSpPr/>
      </xdr:nvSpPr>
      <xdr:spPr>
        <a:xfrm>
          <a:off x="6921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112996</xdr:rowOff>
    </xdr:from>
    <xdr:ext cx="534377" cy="259045"/>
    <xdr:sp macro="" textlink="">
      <xdr:nvSpPr>
        <xdr:cNvPr id="485" name="テキスト ボックス 484"/>
        <xdr:cNvSpPr txBox="1"/>
      </xdr:nvSpPr>
      <xdr:spPr>
        <a:xfrm>
          <a:off x="6705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24747</xdr:rowOff>
    </xdr:from>
    <xdr:to>
      <xdr:col>85</xdr:col>
      <xdr:colOff>127000</xdr:colOff>
      <xdr:row>37</xdr:row>
      <xdr:rowOff>86012</xdr:rowOff>
    </xdr:to>
    <xdr:cxnSp macro="">
      <xdr:nvCxnSpPr>
        <xdr:cNvPr id="517" name="直線コネクタ 516"/>
        <xdr:cNvCxnSpPr/>
      </xdr:nvCxnSpPr>
      <xdr:spPr>
        <a:xfrm flipV="1">
          <a:off x="15481300" y="6368397"/>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86012</xdr:rowOff>
    </xdr:from>
    <xdr:to>
      <xdr:col>81</xdr:col>
      <xdr:colOff>50800</xdr:colOff>
      <xdr:row>38</xdr:row>
      <xdr:rowOff>106847</xdr:rowOff>
    </xdr:to>
    <xdr:cxnSp macro="">
      <xdr:nvCxnSpPr>
        <xdr:cNvPr id="520" name="直線コネクタ 519"/>
        <xdr:cNvCxnSpPr/>
      </xdr:nvCxnSpPr>
      <xdr:spPr>
        <a:xfrm flipV="1">
          <a:off x="14592300" y="6429662"/>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2" name="テキスト ボックス 521"/>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98291</xdr:rowOff>
    </xdr:from>
    <xdr:to>
      <xdr:col>76</xdr:col>
      <xdr:colOff>114300</xdr:colOff>
      <xdr:row>38</xdr:row>
      <xdr:rowOff>106847</xdr:rowOff>
    </xdr:to>
    <xdr:cxnSp macro="">
      <xdr:nvCxnSpPr>
        <xdr:cNvPr id="523" name="直線コネクタ 522"/>
        <xdr:cNvCxnSpPr/>
      </xdr:nvCxnSpPr>
      <xdr:spPr>
        <a:xfrm>
          <a:off x="13703300" y="6613391"/>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5" name="テキスト ボックス 524"/>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130817</xdr:rowOff>
    </xdr:from>
    <xdr:to>
      <xdr:col>71</xdr:col>
      <xdr:colOff>177800</xdr:colOff>
      <xdr:row>38</xdr:row>
      <xdr:rowOff>98291</xdr:rowOff>
    </xdr:to>
    <xdr:cxnSp macro="">
      <xdr:nvCxnSpPr>
        <xdr:cNvPr id="526" name="直線コネクタ 525"/>
        <xdr:cNvCxnSpPr/>
      </xdr:nvCxnSpPr>
      <xdr:spPr>
        <a:xfrm>
          <a:off x="12814300" y="6474467"/>
          <a:ext cx="889000" cy="13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145397</xdr:rowOff>
    </xdr:from>
    <xdr:to>
      <xdr:col>85</xdr:col>
      <xdr:colOff>177800</xdr:colOff>
      <xdr:row>37</xdr:row>
      <xdr:rowOff>75547</xdr:rowOff>
    </xdr:to>
    <xdr:sp macro="" textlink="">
      <xdr:nvSpPr>
        <xdr:cNvPr id="536" name="楕円 535"/>
        <xdr:cNvSpPr/>
      </xdr:nvSpPr>
      <xdr:spPr>
        <a:xfrm>
          <a:off x="16268700" y="63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123824</xdr:rowOff>
    </xdr:from>
    <xdr:ext cx="534377" cy="259045"/>
    <xdr:sp macro="" textlink="">
      <xdr:nvSpPr>
        <xdr:cNvPr id="537" name="消防費該当値テキスト"/>
        <xdr:cNvSpPr txBox="1"/>
      </xdr:nvSpPr>
      <xdr:spPr>
        <a:xfrm>
          <a:off x="16370300" y="62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35212</xdr:rowOff>
    </xdr:from>
    <xdr:to>
      <xdr:col>81</xdr:col>
      <xdr:colOff>101600</xdr:colOff>
      <xdr:row>37</xdr:row>
      <xdr:rowOff>136812</xdr:rowOff>
    </xdr:to>
    <xdr:sp macro="" textlink="">
      <xdr:nvSpPr>
        <xdr:cNvPr id="538" name="楕円 537"/>
        <xdr:cNvSpPr/>
      </xdr:nvSpPr>
      <xdr:spPr>
        <a:xfrm>
          <a:off x="15430500" y="6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127939</xdr:rowOff>
    </xdr:from>
    <xdr:ext cx="534377" cy="259045"/>
    <xdr:sp macro="" textlink="">
      <xdr:nvSpPr>
        <xdr:cNvPr id="539" name="テキスト ボックス 538"/>
        <xdr:cNvSpPr txBox="1"/>
      </xdr:nvSpPr>
      <xdr:spPr>
        <a:xfrm>
          <a:off x="15214111" y="64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56047</xdr:rowOff>
    </xdr:from>
    <xdr:to>
      <xdr:col>76</xdr:col>
      <xdr:colOff>165100</xdr:colOff>
      <xdr:row>38</xdr:row>
      <xdr:rowOff>157647</xdr:rowOff>
    </xdr:to>
    <xdr:sp macro="" textlink="">
      <xdr:nvSpPr>
        <xdr:cNvPr id="540" name="楕円 539"/>
        <xdr:cNvSpPr/>
      </xdr:nvSpPr>
      <xdr:spPr>
        <a:xfrm>
          <a:off x="14541500" y="6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148774</xdr:rowOff>
    </xdr:from>
    <xdr:ext cx="534377" cy="259045"/>
    <xdr:sp macro="" textlink="">
      <xdr:nvSpPr>
        <xdr:cNvPr id="541" name="テキスト ボックス 540"/>
        <xdr:cNvSpPr txBox="1"/>
      </xdr:nvSpPr>
      <xdr:spPr>
        <a:xfrm>
          <a:off x="14325111" y="66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47491</xdr:rowOff>
    </xdr:from>
    <xdr:to>
      <xdr:col>72</xdr:col>
      <xdr:colOff>38100</xdr:colOff>
      <xdr:row>38</xdr:row>
      <xdr:rowOff>149091</xdr:rowOff>
    </xdr:to>
    <xdr:sp macro="" textlink="">
      <xdr:nvSpPr>
        <xdr:cNvPr id="542" name="楕円 541"/>
        <xdr:cNvSpPr/>
      </xdr:nvSpPr>
      <xdr:spPr>
        <a:xfrm>
          <a:off x="13652500" y="65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140218</xdr:rowOff>
    </xdr:from>
    <xdr:ext cx="534377" cy="259045"/>
    <xdr:sp macro="" textlink="">
      <xdr:nvSpPr>
        <xdr:cNvPr id="543" name="テキスト ボックス 542"/>
        <xdr:cNvSpPr txBox="1"/>
      </xdr:nvSpPr>
      <xdr:spPr>
        <a:xfrm>
          <a:off x="13436111" y="66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80017</xdr:rowOff>
    </xdr:from>
    <xdr:to>
      <xdr:col>67</xdr:col>
      <xdr:colOff>101600</xdr:colOff>
      <xdr:row>38</xdr:row>
      <xdr:rowOff>10167</xdr:rowOff>
    </xdr:to>
    <xdr:sp macro="" textlink="">
      <xdr:nvSpPr>
        <xdr:cNvPr id="544" name="楕円 543"/>
        <xdr:cNvSpPr/>
      </xdr:nvSpPr>
      <xdr:spPr>
        <a:xfrm>
          <a:off x="12763500" y="64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xdr:rowOff>
    </xdr:from>
    <xdr:ext cx="534377" cy="259045"/>
    <xdr:sp macro="" textlink="">
      <xdr:nvSpPr>
        <xdr:cNvPr id="545" name="テキスト ボックス 544"/>
        <xdr:cNvSpPr txBox="1"/>
      </xdr:nvSpPr>
      <xdr:spPr>
        <a:xfrm>
          <a:off x="12547111" y="65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0" name="直線コネクタ 569"/>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1"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2" name="直線コネクタ 571"/>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3"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4" name="直線コネクタ 573"/>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54242</xdr:rowOff>
    </xdr:from>
    <xdr:to>
      <xdr:col>85</xdr:col>
      <xdr:colOff>127000</xdr:colOff>
      <xdr:row>56</xdr:row>
      <xdr:rowOff>140767</xdr:rowOff>
    </xdr:to>
    <xdr:cxnSp macro="">
      <xdr:nvCxnSpPr>
        <xdr:cNvPr id="575" name="直線コネクタ 574"/>
        <xdr:cNvCxnSpPr/>
      </xdr:nvCxnSpPr>
      <xdr:spPr>
        <a:xfrm flipV="1">
          <a:off x="15481300" y="9141092"/>
          <a:ext cx="838200" cy="6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76"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7" name="フローチャート: 判断 576"/>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38088</xdr:rowOff>
    </xdr:from>
    <xdr:to>
      <xdr:col>81</xdr:col>
      <xdr:colOff>50800</xdr:colOff>
      <xdr:row>56</xdr:row>
      <xdr:rowOff>140767</xdr:rowOff>
    </xdr:to>
    <xdr:cxnSp macro="">
      <xdr:nvCxnSpPr>
        <xdr:cNvPr id="578" name="直線コネクタ 577"/>
        <xdr:cNvCxnSpPr/>
      </xdr:nvCxnSpPr>
      <xdr:spPr>
        <a:xfrm>
          <a:off x="14592300" y="9296388"/>
          <a:ext cx="889000" cy="4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79" name="フローチャート: 判断 578"/>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0" name="テキスト ボックス 579"/>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38088</xdr:rowOff>
    </xdr:from>
    <xdr:to>
      <xdr:col>76</xdr:col>
      <xdr:colOff>114300</xdr:colOff>
      <xdr:row>57</xdr:row>
      <xdr:rowOff>121183</xdr:rowOff>
    </xdr:to>
    <xdr:cxnSp macro="">
      <xdr:nvCxnSpPr>
        <xdr:cNvPr id="581" name="直線コネクタ 580"/>
        <xdr:cNvCxnSpPr/>
      </xdr:nvCxnSpPr>
      <xdr:spPr>
        <a:xfrm flipV="1">
          <a:off x="13703300" y="9296388"/>
          <a:ext cx="8890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2" name="フローチャート: 判断 581"/>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129315</xdr:rowOff>
    </xdr:from>
    <xdr:ext cx="534377" cy="259045"/>
    <xdr:sp macro="" textlink="">
      <xdr:nvSpPr>
        <xdr:cNvPr id="583" name="テキスト ボックス 582"/>
        <xdr:cNvSpPr txBox="1"/>
      </xdr:nvSpPr>
      <xdr:spPr>
        <a:xfrm>
          <a:off x="14325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107620</xdr:rowOff>
    </xdr:from>
    <xdr:to>
      <xdr:col>71</xdr:col>
      <xdr:colOff>177800</xdr:colOff>
      <xdr:row>57</xdr:row>
      <xdr:rowOff>121183</xdr:rowOff>
    </xdr:to>
    <xdr:cxnSp macro="">
      <xdr:nvCxnSpPr>
        <xdr:cNvPr id="584" name="直線コネクタ 583"/>
        <xdr:cNvCxnSpPr/>
      </xdr:nvCxnSpPr>
      <xdr:spPr>
        <a:xfrm>
          <a:off x="12814300" y="98802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5" name="フローチャート: 判断 584"/>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86" name="テキスト ボックス 585"/>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87" name="フローチャート: 判断 586"/>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88" name="テキスト ボックス 587"/>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3442</xdr:rowOff>
    </xdr:from>
    <xdr:to>
      <xdr:col>85</xdr:col>
      <xdr:colOff>177800</xdr:colOff>
      <xdr:row>53</xdr:row>
      <xdr:rowOff>105042</xdr:rowOff>
    </xdr:to>
    <xdr:sp macro="" textlink="">
      <xdr:nvSpPr>
        <xdr:cNvPr id="594" name="楕円 593"/>
        <xdr:cNvSpPr/>
      </xdr:nvSpPr>
      <xdr:spPr>
        <a:xfrm>
          <a:off x="16268700" y="90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26319</xdr:rowOff>
    </xdr:from>
    <xdr:ext cx="534377" cy="259045"/>
    <xdr:sp macro="" textlink="">
      <xdr:nvSpPr>
        <xdr:cNvPr id="595" name="教育費該当値テキスト"/>
        <xdr:cNvSpPr txBox="1"/>
      </xdr:nvSpPr>
      <xdr:spPr>
        <a:xfrm>
          <a:off x="16370300" y="89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89967</xdr:rowOff>
    </xdr:from>
    <xdr:to>
      <xdr:col>81</xdr:col>
      <xdr:colOff>101600</xdr:colOff>
      <xdr:row>57</xdr:row>
      <xdr:rowOff>20117</xdr:rowOff>
    </xdr:to>
    <xdr:sp macro="" textlink="">
      <xdr:nvSpPr>
        <xdr:cNvPr id="596" name="楕円 595"/>
        <xdr:cNvSpPr/>
      </xdr:nvSpPr>
      <xdr:spPr>
        <a:xfrm>
          <a:off x="15430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11244</xdr:rowOff>
    </xdr:from>
    <xdr:ext cx="534377" cy="259045"/>
    <xdr:sp macro="" textlink="">
      <xdr:nvSpPr>
        <xdr:cNvPr id="597" name="テキスト ボックス 596"/>
        <xdr:cNvSpPr txBox="1"/>
      </xdr:nvSpPr>
      <xdr:spPr>
        <a:xfrm>
          <a:off x="15214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158738</xdr:rowOff>
    </xdr:from>
    <xdr:to>
      <xdr:col>76</xdr:col>
      <xdr:colOff>165100</xdr:colOff>
      <xdr:row>54</xdr:row>
      <xdr:rowOff>88888</xdr:rowOff>
    </xdr:to>
    <xdr:sp macro="" textlink="">
      <xdr:nvSpPr>
        <xdr:cNvPr id="598" name="楕円 597"/>
        <xdr:cNvSpPr/>
      </xdr:nvSpPr>
      <xdr:spPr>
        <a:xfrm>
          <a:off x="145415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105415</xdr:rowOff>
    </xdr:from>
    <xdr:ext cx="534377" cy="259045"/>
    <xdr:sp macro="" textlink="">
      <xdr:nvSpPr>
        <xdr:cNvPr id="599" name="テキスト ボックス 598"/>
        <xdr:cNvSpPr txBox="1"/>
      </xdr:nvSpPr>
      <xdr:spPr>
        <a:xfrm>
          <a:off x="14325111" y="90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70383</xdr:rowOff>
    </xdr:from>
    <xdr:to>
      <xdr:col>72</xdr:col>
      <xdr:colOff>38100</xdr:colOff>
      <xdr:row>58</xdr:row>
      <xdr:rowOff>533</xdr:rowOff>
    </xdr:to>
    <xdr:sp macro="" textlink="">
      <xdr:nvSpPr>
        <xdr:cNvPr id="600" name="楕円 599"/>
        <xdr:cNvSpPr/>
      </xdr:nvSpPr>
      <xdr:spPr>
        <a:xfrm>
          <a:off x="13652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163110</xdr:rowOff>
    </xdr:from>
    <xdr:ext cx="534377" cy="259045"/>
    <xdr:sp macro="" textlink="">
      <xdr:nvSpPr>
        <xdr:cNvPr id="601" name="テキスト ボックス 600"/>
        <xdr:cNvSpPr txBox="1"/>
      </xdr:nvSpPr>
      <xdr:spPr>
        <a:xfrm>
          <a:off x="13436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56820</xdr:rowOff>
    </xdr:from>
    <xdr:to>
      <xdr:col>67</xdr:col>
      <xdr:colOff>101600</xdr:colOff>
      <xdr:row>57</xdr:row>
      <xdr:rowOff>158420</xdr:rowOff>
    </xdr:to>
    <xdr:sp macro="" textlink="">
      <xdr:nvSpPr>
        <xdr:cNvPr id="602" name="楕円 601"/>
        <xdr:cNvSpPr/>
      </xdr:nvSpPr>
      <xdr:spPr>
        <a:xfrm>
          <a:off x="12763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149547</xdr:rowOff>
    </xdr:from>
    <xdr:ext cx="534377" cy="259045"/>
    <xdr:sp macro="" textlink="">
      <xdr:nvSpPr>
        <xdr:cNvPr id="603" name="テキスト ボックス 602"/>
        <xdr:cNvSpPr txBox="1"/>
      </xdr:nvSpPr>
      <xdr:spPr>
        <a:xfrm>
          <a:off x="12547111" y="99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27" name="直線コネクタ 626"/>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0"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1" name="直線コネクタ 630"/>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31344</xdr:rowOff>
    </xdr:from>
    <xdr:to>
      <xdr:col>85</xdr:col>
      <xdr:colOff>127000</xdr:colOff>
      <xdr:row>79</xdr:row>
      <xdr:rowOff>44450</xdr:rowOff>
    </xdr:to>
    <xdr:cxnSp macro="">
      <xdr:nvCxnSpPr>
        <xdr:cNvPr id="632" name="直線コネクタ 631"/>
        <xdr:cNvCxnSpPr/>
      </xdr:nvCxnSpPr>
      <xdr:spPr>
        <a:xfrm flipV="1">
          <a:off x="15481300" y="13575894"/>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3"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4" name="フローチャート: 判断 633"/>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36" name="フローチャート: 判断 635"/>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37" name="テキスト ボックス 636"/>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39" name="フローチャート: 判断 638"/>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0" name="テキスト ボックス 639"/>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23343</xdr:rowOff>
    </xdr:from>
    <xdr:to>
      <xdr:col>71</xdr:col>
      <xdr:colOff>177800</xdr:colOff>
      <xdr:row>79</xdr:row>
      <xdr:rowOff>44450</xdr:rowOff>
    </xdr:to>
    <xdr:cxnSp macro="">
      <xdr:nvCxnSpPr>
        <xdr:cNvPr id="641" name="直線コネクタ 640"/>
        <xdr:cNvCxnSpPr/>
      </xdr:nvCxnSpPr>
      <xdr:spPr>
        <a:xfrm>
          <a:off x="12814300" y="135678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2" name="フローチャート: 判断 641"/>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3" name="テキスト ボックス 642"/>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44" name="フローチャート: 判断 643"/>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45" name="テキスト ボックス 644"/>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151994</xdr:rowOff>
    </xdr:from>
    <xdr:to>
      <xdr:col>85</xdr:col>
      <xdr:colOff>177800</xdr:colOff>
      <xdr:row>79</xdr:row>
      <xdr:rowOff>82144</xdr:rowOff>
    </xdr:to>
    <xdr:sp macro="" textlink="">
      <xdr:nvSpPr>
        <xdr:cNvPr id="651" name="楕円 650"/>
        <xdr:cNvSpPr/>
      </xdr:nvSpPr>
      <xdr:spPr>
        <a:xfrm>
          <a:off x="162687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66921</xdr:rowOff>
    </xdr:from>
    <xdr:ext cx="378565" cy="259045"/>
    <xdr:sp macro="" textlink="">
      <xdr:nvSpPr>
        <xdr:cNvPr id="652" name="災害復旧費該当値テキスト"/>
        <xdr:cNvSpPr txBox="1"/>
      </xdr:nvSpPr>
      <xdr:spPr>
        <a:xfrm>
          <a:off x="16370300" y="13440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143993</xdr:rowOff>
    </xdr:from>
    <xdr:to>
      <xdr:col>67</xdr:col>
      <xdr:colOff>101600</xdr:colOff>
      <xdr:row>79</xdr:row>
      <xdr:rowOff>74143</xdr:rowOff>
    </xdr:to>
    <xdr:sp macro="" textlink="">
      <xdr:nvSpPr>
        <xdr:cNvPr id="659" name="楕円 658"/>
        <xdr:cNvSpPr/>
      </xdr:nvSpPr>
      <xdr:spPr>
        <a:xfrm>
          <a:off x="12763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65270</xdr:rowOff>
    </xdr:from>
    <xdr:ext cx="378565" cy="259045"/>
    <xdr:sp macro="" textlink="">
      <xdr:nvSpPr>
        <xdr:cNvPr id="660" name="テキスト ボックス 659"/>
        <xdr:cNvSpPr txBox="1"/>
      </xdr:nvSpPr>
      <xdr:spPr>
        <a:xfrm>
          <a:off x="12625017" y="13609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5" name="直線コネクタ 684"/>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6"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7" name="直線コネクタ 686"/>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88"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89" name="直線コネクタ 688"/>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169114</xdr:rowOff>
    </xdr:from>
    <xdr:to>
      <xdr:col>85</xdr:col>
      <xdr:colOff>127000</xdr:colOff>
      <xdr:row>97</xdr:row>
      <xdr:rowOff>36982</xdr:rowOff>
    </xdr:to>
    <xdr:cxnSp macro="">
      <xdr:nvCxnSpPr>
        <xdr:cNvPr id="690" name="直線コネクタ 689"/>
        <xdr:cNvCxnSpPr/>
      </xdr:nvCxnSpPr>
      <xdr:spPr>
        <a:xfrm>
          <a:off x="15481300" y="1662831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1"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2" name="フローチャート: 判断 691"/>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146825</xdr:rowOff>
    </xdr:from>
    <xdr:to>
      <xdr:col>81</xdr:col>
      <xdr:colOff>50800</xdr:colOff>
      <xdr:row>96</xdr:row>
      <xdr:rowOff>169114</xdr:rowOff>
    </xdr:to>
    <xdr:cxnSp macro="">
      <xdr:nvCxnSpPr>
        <xdr:cNvPr id="693" name="直線コネクタ 692"/>
        <xdr:cNvCxnSpPr/>
      </xdr:nvCxnSpPr>
      <xdr:spPr>
        <a:xfrm>
          <a:off x="14592300" y="16606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4" name="フローチャート: 判断 693"/>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695" name="テキスト ボックス 694"/>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146558</xdr:rowOff>
    </xdr:from>
    <xdr:to>
      <xdr:col>76</xdr:col>
      <xdr:colOff>114300</xdr:colOff>
      <xdr:row>96</xdr:row>
      <xdr:rowOff>146825</xdr:rowOff>
    </xdr:to>
    <xdr:cxnSp macro="">
      <xdr:nvCxnSpPr>
        <xdr:cNvPr id="696" name="直線コネクタ 695"/>
        <xdr:cNvCxnSpPr/>
      </xdr:nvCxnSpPr>
      <xdr:spPr>
        <a:xfrm>
          <a:off x="13703300" y="16605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7" name="フローチャート: 判断 696"/>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698" name="テキスト ボックス 697"/>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146558</xdr:rowOff>
    </xdr:from>
    <xdr:to>
      <xdr:col>71</xdr:col>
      <xdr:colOff>177800</xdr:colOff>
      <xdr:row>97</xdr:row>
      <xdr:rowOff>12027</xdr:rowOff>
    </xdr:to>
    <xdr:cxnSp macro="">
      <xdr:nvCxnSpPr>
        <xdr:cNvPr id="699" name="直線コネクタ 698"/>
        <xdr:cNvCxnSpPr/>
      </xdr:nvCxnSpPr>
      <xdr:spPr>
        <a:xfrm flipV="1">
          <a:off x="12814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0" name="フローチャート: 判断 699"/>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1" name="テキスト ボックス 700"/>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2" name="フローチャート: 判断 701"/>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3" name="テキスト ボックス 702"/>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157632</xdr:rowOff>
    </xdr:from>
    <xdr:to>
      <xdr:col>85</xdr:col>
      <xdr:colOff>177800</xdr:colOff>
      <xdr:row>97</xdr:row>
      <xdr:rowOff>87782</xdr:rowOff>
    </xdr:to>
    <xdr:sp macro="" textlink="">
      <xdr:nvSpPr>
        <xdr:cNvPr id="709" name="楕円 708"/>
        <xdr:cNvSpPr/>
      </xdr:nvSpPr>
      <xdr:spPr>
        <a:xfrm>
          <a:off x="16268700" y="166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136059</xdr:rowOff>
    </xdr:from>
    <xdr:ext cx="534377" cy="259045"/>
    <xdr:sp macro="" textlink="">
      <xdr:nvSpPr>
        <xdr:cNvPr id="710" name="公債費該当値テキスト"/>
        <xdr:cNvSpPr txBox="1"/>
      </xdr:nvSpPr>
      <xdr:spPr>
        <a:xfrm>
          <a:off x="16370300"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118314</xdr:rowOff>
    </xdr:from>
    <xdr:to>
      <xdr:col>81</xdr:col>
      <xdr:colOff>101600</xdr:colOff>
      <xdr:row>97</xdr:row>
      <xdr:rowOff>48464</xdr:rowOff>
    </xdr:to>
    <xdr:sp macro="" textlink="">
      <xdr:nvSpPr>
        <xdr:cNvPr id="711" name="楕円 710"/>
        <xdr:cNvSpPr/>
      </xdr:nvSpPr>
      <xdr:spPr>
        <a:xfrm>
          <a:off x="154305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39591</xdr:rowOff>
    </xdr:from>
    <xdr:ext cx="534377" cy="259045"/>
    <xdr:sp macro="" textlink="">
      <xdr:nvSpPr>
        <xdr:cNvPr id="712" name="テキスト ボックス 711"/>
        <xdr:cNvSpPr txBox="1"/>
      </xdr:nvSpPr>
      <xdr:spPr>
        <a:xfrm>
          <a:off x="15214111"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96025</xdr:rowOff>
    </xdr:from>
    <xdr:to>
      <xdr:col>76</xdr:col>
      <xdr:colOff>165100</xdr:colOff>
      <xdr:row>97</xdr:row>
      <xdr:rowOff>26175</xdr:rowOff>
    </xdr:to>
    <xdr:sp macro="" textlink="">
      <xdr:nvSpPr>
        <xdr:cNvPr id="713" name="楕円 712"/>
        <xdr:cNvSpPr/>
      </xdr:nvSpPr>
      <xdr:spPr>
        <a:xfrm>
          <a:off x="14541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17302</xdr:rowOff>
    </xdr:from>
    <xdr:ext cx="534377" cy="259045"/>
    <xdr:sp macro="" textlink="">
      <xdr:nvSpPr>
        <xdr:cNvPr id="714" name="テキスト ボックス 713"/>
        <xdr:cNvSpPr txBox="1"/>
      </xdr:nvSpPr>
      <xdr:spPr>
        <a:xfrm>
          <a:off x="14325111" y="166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95758</xdr:rowOff>
    </xdr:from>
    <xdr:to>
      <xdr:col>72</xdr:col>
      <xdr:colOff>38100</xdr:colOff>
      <xdr:row>97</xdr:row>
      <xdr:rowOff>25908</xdr:rowOff>
    </xdr:to>
    <xdr:sp macro="" textlink="">
      <xdr:nvSpPr>
        <xdr:cNvPr id="715" name="楕円 714"/>
        <xdr:cNvSpPr/>
      </xdr:nvSpPr>
      <xdr:spPr>
        <a:xfrm>
          <a:off x="13652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17035</xdr:rowOff>
    </xdr:from>
    <xdr:ext cx="534377" cy="259045"/>
    <xdr:sp macro="" textlink="">
      <xdr:nvSpPr>
        <xdr:cNvPr id="716" name="テキスト ボックス 715"/>
        <xdr:cNvSpPr txBox="1"/>
      </xdr:nvSpPr>
      <xdr:spPr>
        <a:xfrm>
          <a:off x="13436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132677</xdr:rowOff>
    </xdr:from>
    <xdr:to>
      <xdr:col>67</xdr:col>
      <xdr:colOff>101600</xdr:colOff>
      <xdr:row>97</xdr:row>
      <xdr:rowOff>62827</xdr:rowOff>
    </xdr:to>
    <xdr:sp macro="" textlink="">
      <xdr:nvSpPr>
        <xdr:cNvPr id="717" name="楕円 716"/>
        <xdr:cNvSpPr/>
      </xdr:nvSpPr>
      <xdr:spPr>
        <a:xfrm>
          <a:off x="12763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53954</xdr:rowOff>
    </xdr:from>
    <xdr:ext cx="534377" cy="259045"/>
    <xdr:sp macro="" textlink="">
      <xdr:nvSpPr>
        <xdr:cNvPr id="718" name="テキスト ボックス 717"/>
        <xdr:cNvSpPr txBox="1"/>
      </xdr:nvSpPr>
      <xdr:spPr>
        <a:xfrm>
          <a:off x="12547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2" name="直線コネクタ 741"/>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5"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6" name="直線コネクタ 745"/>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48"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9" name="フローチャート: 判断 748"/>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1" name="フローチャート: 判断 75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2" name="テキスト ボックス 751"/>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4" name="フローチャート: 判断 753"/>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5" name="テキスト ボックス 754"/>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7" name="フローチャート: 判断 756"/>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58" name="テキスト ボックス 757"/>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59" name="フローチャート: 判断 758"/>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0" name="テキスト ボックス 759"/>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では、庁舎建設事業費の増により前年度より大幅に増加している。また、民生費では、認定こども園費や障がい福祉サービス費の増により、前年度から増加している。さらに、教育費では、情報教育ネットワーク推進事業などにより、前年度から大幅に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衛生費では、清掃センター跡地整備事業の完了に伴い、前年度から減少している。また、商工費では、木綿会館及び観光物産館再整備事業の完了に伴い、前年度から減少している。なお、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号に伴う公共施設の復旧事業費である。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令和元年度については、庁舎建設事業による臨時財政需要があったため、実質単年度収支は赤字となっているが、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庁舎建設基金や公共施設整備基金の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取り崩しにより、実質収支は黒字となっている。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令和元年度の財政調整基金残高については、今後の財政需要も見据え、令和元年度では大きな取崩は行わず、微増となっている。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連結実質赤字比率については、各会計とも赤字は発生していない。しかしながら、水道事業会計、一般会計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、農業集落排水事業特別会計、公共下水道事業特別会計において、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前年度と比較し標準財政規模比の減少が見られるため、各会計の今後の動向にもより配慮していく必要がある。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市債発行額を公債費元金償還額以内に抑制してきたことから、元利償還金はほぼよこばいとなっている。今後、庁舎建設などの大規模事業の借入が見込まれることから、比率の上昇が予想されるため、事業の緊急性・優先性を精査し、市債の発行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減債基金については償還を見据えた計画的な積立を行っている。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が公</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債費元金償還額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繰入金見込額及び組合等負担見込額も前年同程度の見込みである。定員適正化計画に基づき職員数の抑制に取り組んできたため、人口千人当たりの職員数では類似団体順位が１位であり、退職手当負担見込額も減少しているが、将来的な人件費の動向に注意しなければなら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公共施設等の整備に対しては、計画的な基金の積み立てを実施しており、現時点では、将来負担比率は算定されてはいないが、庁舎建設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の進捗や新庁舎周辺整備事業の実施</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に伴い、市債の増加や基金の取り崩しが見込まれるため、比率が大きく上昇することが考えられる。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の進捗により、前年度と比較し、残高が減少しているものの、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大規模事業の財源確保のため、計画的な積立てを実施してきたことにより、基金全体として安定した積立額を保っている。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HGｺﾞｼｯｸM" panose="020B0609000000000000" pitchFamily="49" charset="-128"/>
            <a:ea typeface="HGｺﾞｼｯｸM" panose="020B0609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庁舎建設基金：新庁舎の建設資金。後年度における地方債償還を含む。</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学校施設整備基金：小中学校における施設整備資金。老朽化した校舎等の施設改修、学校統廃合や教室増設などの整備を実施し、子どもたちの健全な学校生活を推進する。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社会福祉基金：高齢化社会の到来に備え、地域における福祉活動の推進や快適な生活環境の形成を図る。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庁舎建設基金：新庁舎建設事業の進捗にあわせた計画的な取り崩しによる減少。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二宮尊徳物産館リニューアル事業や総合運動公園整備事業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などの財源とした取り崩しによる減少。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：情報ネットワーク推進事業や長田小学校教室増築事業の財源とした取り崩しによる減少。</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庁舎建設基金：令和２年度秋の開庁に向けて新庁舎建設を進めていくにあたり、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後年度に係る起債償還を含めた計画的な運用を図る。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公共施設整備基金：中長期的な大規模事業を見据えた計画的な運用を図る。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計画的な基金運用により、必要以上の取り崩しをしないため、前年度と同程度の残高を保っている。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中長期的には、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大型事業の実施や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義務的経費の増加が見込まれるため、減少していくことが予想される。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将来的な</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地方債償還に備え、前年度と同程度の残高を保っている。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今後見込まれる大規模事業に係る地方債償還に備えるため、計画的な積立・取り崩しを行う。</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64.3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パーセントと、全国平均、県平均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、建物などの償却資産について老朽化が著しく進んでいる状況である。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今後も、公共施設等総合管理計画等に基づき、統廃合を含めた公共施設の集約化や個別計画による長寿命化、更新等を効果的に実施していく。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73" name="直線コネクタ 7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7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75" name="直線コネクタ 7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78" name="有形固定資産減価償却率平均値テキスト"/>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フローチャート: 判断 7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80" name="フローチャート: 判断 7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1" name="フローチャート: 判断 8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82" name="フローチャート: 判断 8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3" name="フローチャート: 判断 8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125349</xdr:rowOff>
    </xdr:from>
    <xdr:to>
      <xdr:col>23</xdr:col>
      <xdr:colOff>136525</xdr:colOff>
      <xdr:row>33</xdr:row>
      <xdr:rowOff>55499</xdr:rowOff>
    </xdr:to>
    <xdr:sp macro="" textlink="">
      <xdr:nvSpPr>
        <xdr:cNvPr id="89" name="楕円 88"/>
        <xdr:cNvSpPr/>
      </xdr:nvSpPr>
      <xdr:spPr>
        <a:xfrm>
          <a:off x="47117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40276</xdr:rowOff>
    </xdr:from>
    <xdr:ext cx="405111" cy="259045"/>
    <xdr:sp macro="" textlink="">
      <xdr:nvSpPr>
        <xdr:cNvPr id="90" name="有形固定資産減価償却率該当値テキスト"/>
        <xdr:cNvSpPr txBox="1"/>
      </xdr:nvSpPr>
      <xdr:spPr>
        <a:xfrm>
          <a:off x="4813300" y="629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1" name="楕円 90"/>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4699</xdr:rowOff>
    </xdr:from>
    <xdr:to>
      <xdr:col>23</xdr:col>
      <xdr:colOff>85725</xdr:colOff>
      <xdr:row>33</xdr:row>
      <xdr:rowOff>34925</xdr:rowOff>
    </xdr:to>
    <xdr:cxnSp macro="">
      <xdr:nvCxnSpPr>
        <xdr:cNvPr id="92" name="直線コネクタ 91"/>
        <xdr:cNvCxnSpPr/>
      </xdr:nvCxnSpPr>
      <xdr:spPr>
        <a:xfrm flipV="1">
          <a:off x="4051300" y="643407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60579</xdr:rowOff>
    </xdr:from>
    <xdr:to>
      <xdr:col>15</xdr:col>
      <xdr:colOff>187325</xdr:colOff>
      <xdr:row>32</xdr:row>
      <xdr:rowOff>162179</xdr:rowOff>
    </xdr:to>
    <xdr:sp macro="" textlink="">
      <xdr:nvSpPr>
        <xdr:cNvPr id="93" name="楕円 92"/>
        <xdr:cNvSpPr/>
      </xdr:nvSpPr>
      <xdr:spPr>
        <a:xfrm>
          <a:off x="3238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111379</xdr:rowOff>
    </xdr:from>
    <xdr:to>
      <xdr:col>19</xdr:col>
      <xdr:colOff>136525</xdr:colOff>
      <xdr:row>33</xdr:row>
      <xdr:rowOff>34925</xdr:rowOff>
    </xdr:to>
    <xdr:cxnSp macro="">
      <xdr:nvCxnSpPr>
        <xdr:cNvPr id="94" name="直線コネクタ 93"/>
        <xdr:cNvCxnSpPr/>
      </xdr:nvCxnSpPr>
      <xdr:spPr>
        <a:xfrm>
          <a:off x="3289300" y="6369304"/>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30353</xdr:rowOff>
    </xdr:from>
    <xdr:to>
      <xdr:col>11</xdr:col>
      <xdr:colOff>187325</xdr:colOff>
      <xdr:row>32</xdr:row>
      <xdr:rowOff>131953</xdr:rowOff>
    </xdr:to>
    <xdr:sp macro="" textlink="">
      <xdr:nvSpPr>
        <xdr:cNvPr id="95" name="楕円 94"/>
        <xdr:cNvSpPr/>
      </xdr:nvSpPr>
      <xdr:spPr>
        <a:xfrm>
          <a:off x="2476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81153</xdr:rowOff>
    </xdr:from>
    <xdr:to>
      <xdr:col>15</xdr:col>
      <xdr:colOff>136525</xdr:colOff>
      <xdr:row>32</xdr:row>
      <xdr:rowOff>111379</xdr:rowOff>
    </xdr:to>
    <xdr:cxnSp macro="">
      <xdr:nvCxnSpPr>
        <xdr:cNvPr id="96" name="直線コネクタ 95"/>
        <xdr:cNvCxnSpPr/>
      </xdr:nvCxnSpPr>
      <xdr:spPr>
        <a:xfrm>
          <a:off x="2527300" y="633907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86487</xdr:rowOff>
    </xdr:from>
    <xdr:to>
      <xdr:col>7</xdr:col>
      <xdr:colOff>187325</xdr:colOff>
      <xdr:row>33</xdr:row>
      <xdr:rowOff>16637</xdr:rowOff>
    </xdr:to>
    <xdr:sp macro="" textlink="">
      <xdr:nvSpPr>
        <xdr:cNvPr id="97" name="楕円 96"/>
        <xdr:cNvSpPr/>
      </xdr:nvSpPr>
      <xdr:spPr>
        <a:xfrm>
          <a:off x="1714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81153</xdr:rowOff>
    </xdr:from>
    <xdr:to>
      <xdr:col>11</xdr:col>
      <xdr:colOff>136525</xdr:colOff>
      <xdr:row>32</xdr:row>
      <xdr:rowOff>137287</xdr:rowOff>
    </xdr:to>
    <xdr:cxnSp macro="">
      <xdr:nvCxnSpPr>
        <xdr:cNvPr id="98" name="直線コネクタ 97"/>
        <xdr:cNvCxnSpPr/>
      </xdr:nvCxnSpPr>
      <xdr:spPr>
        <a:xfrm flipV="1">
          <a:off x="1765300" y="633907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99"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100"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1"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0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3"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153306</xdr:rowOff>
    </xdr:from>
    <xdr:ext cx="405111" cy="259045"/>
    <xdr:sp macro="" textlink="">
      <xdr:nvSpPr>
        <xdr:cNvPr id="104" name="n_2mainValue有形固定資産減価償却率"/>
        <xdr:cNvSpPr txBox="1"/>
      </xdr:nvSpPr>
      <xdr:spPr>
        <a:xfrm>
          <a:off x="3086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123080</xdr:rowOff>
    </xdr:from>
    <xdr:ext cx="405111" cy="259045"/>
    <xdr:sp macro="" textlink="">
      <xdr:nvSpPr>
        <xdr:cNvPr id="105" name="n_3mainValue有形固定資産減価償却率"/>
        <xdr:cNvSpPr txBox="1"/>
      </xdr:nvSpPr>
      <xdr:spPr>
        <a:xfrm>
          <a:off x="2324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7764</xdr:rowOff>
    </xdr:from>
    <xdr:ext cx="405111" cy="259045"/>
    <xdr:sp macro="" textlink="">
      <xdr:nvSpPr>
        <xdr:cNvPr id="106" name="n_4mainValue有形固定資産減価償却率"/>
        <xdr:cNvSpPr txBox="1"/>
      </xdr:nvSpPr>
      <xdr:spPr>
        <a:xfrm>
          <a:off x="1562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債務償還比率は、市債発行額を公債費元金償還額以内に抑制してきたことなどから、全国平均、県平均を大きく下回っており、債務償還能力が高いといえる。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36" name="直線コネクタ 135"/>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37"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38" name="直線コネクタ 137"/>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39"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40" name="直線コネクタ 139"/>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41" name="債務償還比率平均値テキスト"/>
        <xdr:cNvSpPr txBox="1"/>
      </xdr:nvSpPr>
      <xdr:spPr>
        <a:xfrm>
          <a:off x="14846300" y="6124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42" name="フローチャート: 判断 141"/>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43" name="フローチャート: 判断 142"/>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44" name="フローチャート: 判断 143"/>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45" name="フローチャート: 判断 144"/>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46" name="フローチャート: 判断 145"/>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122798</xdr:rowOff>
    </xdr:from>
    <xdr:to>
      <xdr:col>76</xdr:col>
      <xdr:colOff>73025</xdr:colOff>
      <xdr:row>30</xdr:row>
      <xdr:rowOff>52948</xdr:rowOff>
    </xdr:to>
    <xdr:sp macro="" textlink="">
      <xdr:nvSpPr>
        <xdr:cNvPr id="152" name="楕円 151"/>
        <xdr:cNvSpPr/>
      </xdr:nvSpPr>
      <xdr:spPr>
        <a:xfrm>
          <a:off x="14744700" y="58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145675</xdr:rowOff>
    </xdr:from>
    <xdr:ext cx="469744" cy="259045"/>
    <xdr:sp macro="" textlink="">
      <xdr:nvSpPr>
        <xdr:cNvPr id="153" name="債務償還比率該当値テキスト"/>
        <xdr:cNvSpPr txBox="1"/>
      </xdr:nvSpPr>
      <xdr:spPr>
        <a:xfrm>
          <a:off x="14846300" y="57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145997</xdr:rowOff>
    </xdr:from>
    <xdr:to>
      <xdr:col>72</xdr:col>
      <xdr:colOff>123825</xdr:colOff>
      <xdr:row>29</xdr:row>
      <xdr:rowOff>76147</xdr:rowOff>
    </xdr:to>
    <xdr:sp macro="" textlink="">
      <xdr:nvSpPr>
        <xdr:cNvPr id="154" name="楕円 153"/>
        <xdr:cNvSpPr/>
      </xdr:nvSpPr>
      <xdr:spPr>
        <a:xfrm>
          <a:off x="14033500" y="57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25347</xdr:rowOff>
    </xdr:from>
    <xdr:to>
      <xdr:col>76</xdr:col>
      <xdr:colOff>22225</xdr:colOff>
      <xdr:row>30</xdr:row>
      <xdr:rowOff>2148</xdr:rowOff>
    </xdr:to>
    <xdr:cxnSp macro="">
      <xdr:nvCxnSpPr>
        <xdr:cNvPr id="155" name="直線コネクタ 154"/>
        <xdr:cNvCxnSpPr/>
      </xdr:nvCxnSpPr>
      <xdr:spPr>
        <a:xfrm>
          <a:off x="14084300" y="5768922"/>
          <a:ext cx="711200" cy="14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106955</xdr:rowOff>
    </xdr:from>
    <xdr:to>
      <xdr:col>68</xdr:col>
      <xdr:colOff>123825</xdr:colOff>
      <xdr:row>29</xdr:row>
      <xdr:rowOff>37105</xdr:rowOff>
    </xdr:to>
    <xdr:sp macro="" textlink="">
      <xdr:nvSpPr>
        <xdr:cNvPr id="156" name="楕円 155"/>
        <xdr:cNvSpPr/>
      </xdr:nvSpPr>
      <xdr:spPr>
        <a:xfrm>
          <a:off x="13271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25347</xdr:rowOff>
    </xdr:to>
    <xdr:cxnSp macro="">
      <xdr:nvCxnSpPr>
        <xdr:cNvPr id="157" name="直線コネクタ 156"/>
        <xdr:cNvCxnSpPr/>
      </xdr:nvCxnSpPr>
      <xdr:spPr>
        <a:xfrm>
          <a:off x="13322300" y="5729880"/>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151395</xdr:rowOff>
    </xdr:from>
    <xdr:to>
      <xdr:col>64</xdr:col>
      <xdr:colOff>123825</xdr:colOff>
      <xdr:row>29</xdr:row>
      <xdr:rowOff>81545</xdr:rowOff>
    </xdr:to>
    <xdr:sp macro="" textlink="">
      <xdr:nvSpPr>
        <xdr:cNvPr id="158" name="楕円 157"/>
        <xdr:cNvSpPr/>
      </xdr:nvSpPr>
      <xdr:spPr>
        <a:xfrm>
          <a:off x="12509500" y="57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157755</xdr:rowOff>
    </xdr:from>
    <xdr:to>
      <xdr:col>68</xdr:col>
      <xdr:colOff>73025</xdr:colOff>
      <xdr:row>29</xdr:row>
      <xdr:rowOff>30745</xdr:rowOff>
    </xdr:to>
    <xdr:cxnSp macro="">
      <xdr:nvCxnSpPr>
        <xdr:cNvPr id="159" name="直線コネクタ 158"/>
        <xdr:cNvCxnSpPr/>
      </xdr:nvCxnSpPr>
      <xdr:spPr>
        <a:xfrm flipV="1">
          <a:off x="12560300" y="5729880"/>
          <a:ext cx="762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13589</xdr:rowOff>
    </xdr:from>
    <xdr:to>
      <xdr:col>60</xdr:col>
      <xdr:colOff>123825</xdr:colOff>
      <xdr:row>29</xdr:row>
      <xdr:rowOff>115189</xdr:rowOff>
    </xdr:to>
    <xdr:sp macro="" textlink="">
      <xdr:nvSpPr>
        <xdr:cNvPr id="160" name="楕円 159"/>
        <xdr:cNvSpPr/>
      </xdr:nvSpPr>
      <xdr:spPr>
        <a:xfrm>
          <a:off x="11747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30745</xdr:rowOff>
    </xdr:from>
    <xdr:to>
      <xdr:col>64</xdr:col>
      <xdr:colOff>73025</xdr:colOff>
      <xdr:row>29</xdr:row>
      <xdr:rowOff>64389</xdr:rowOff>
    </xdr:to>
    <xdr:cxnSp macro="">
      <xdr:nvCxnSpPr>
        <xdr:cNvPr id="161" name="直線コネクタ 160"/>
        <xdr:cNvCxnSpPr/>
      </xdr:nvCxnSpPr>
      <xdr:spPr>
        <a:xfrm flipV="1">
          <a:off x="11798300" y="5774320"/>
          <a:ext cx="762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62" name="n_1aveValue債務償還比率"/>
        <xdr:cNvSpPr txBox="1"/>
      </xdr:nvSpPr>
      <xdr:spPr>
        <a:xfrm>
          <a:off x="138367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63" name="n_2aveValue債務償還比率"/>
        <xdr:cNvSpPr txBox="1"/>
      </xdr:nvSpPr>
      <xdr:spPr>
        <a:xfrm>
          <a:off x="13087427" y="61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64" name="n_3aveValue債務償還比率"/>
        <xdr:cNvSpPr txBox="1"/>
      </xdr:nvSpPr>
      <xdr:spPr>
        <a:xfrm>
          <a:off x="12325427" y="60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82038</xdr:rowOff>
    </xdr:from>
    <xdr:ext cx="469744" cy="259045"/>
    <xdr:sp macro="" textlink="">
      <xdr:nvSpPr>
        <xdr:cNvPr id="165" name="n_4aveValue債務償還比率"/>
        <xdr:cNvSpPr txBox="1"/>
      </xdr:nvSpPr>
      <xdr:spPr>
        <a:xfrm>
          <a:off x="11563427" y="5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92674</xdr:rowOff>
    </xdr:from>
    <xdr:ext cx="469744" cy="259045"/>
    <xdr:sp macro="" textlink="">
      <xdr:nvSpPr>
        <xdr:cNvPr id="166" name="n_1mainValue債務償還比率"/>
        <xdr:cNvSpPr txBox="1"/>
      </xdr:nvSpPr>
      <xdr:spPr>
        <a:xfrm>
          <a:off x="13836727" y="54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53632</xdr:rowOff>
    </xdr:from>
    <xdr:ext cx="469744" cy="259045"/>
    <xdr:sp macro="" textlink="">
      <xdr:nvSpPr>
        <xdr:cNvPr id="167" name="n_2mainValue債務償還比率"/>
        <xdr:cNvSpPr txBox="1"/>
      </xdr:nvSpPr>
      <xdr:spPr>
        <a:xfrm>
          <a:off x="130874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98072</xdr:rowOff>
    </xdr:from>
    <xdr:ext cx="469744" cy="259045"/>
    <xdr:sp macro="" textlink="">
      <xdr:nvSpPr>
        <xdr:cNvPr id="168" name="n_3mainValue債務償還比率"/>
        <xdr:cNvSpPr txBox="1"/>
      </xdr:nvSpPr>
      <xdr:spPr>
        <a:xfrm>
          <a:off x="12325427" y="54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131716</xdr:rowOff>
    </xdr:from>
    <xdr:ext cx="469744" cy="259045"/>
    <xdr:sp macro="" textlink="">
      <xdr:nvSpPr>
        <xdr:cNvPr id="169" name="n_4mainValue債務償還比率"/>
        <xdr:cNvSpPr txBox="1"/>
      </xdr:nvSpPr>
      <xdr:spPr>
        <a:xfrm>
          <a:off x="11563427" y="55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43362</xdr:rowOff>
    </xdr:from>
    <xdr:to>
      <xdr:col>24</xdr:col>
      <xdr:colOff>114300</xdr:colOff>
      <xdr:row>41</xdr:row>
      <xdr:rowOff>144962</xdr:rowOff>
    </xdr:to>
    <xdr:sp macro="" textlink="">
      <xdr:nvSpPr>
        <xdr:cNvPr id="75" name="楕円 74"/>
        <xdr:cNvSpPr/>
      </xdr:nvSpPr>
      <xdr:spPr>
        <a:xfrm>
          <a:off x="4584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21789</xdr:rowOff>
    </xdr:from>
    <xdr:ext cx="405111" cy="259045"/>
    <xdr:sp macro="" textlink="">
      <xdr:nvSpPr>
        <xdr:cNvPr id="76" name="【道路】&#10;有形固定資産減価償却率該当値テキスト"/>
        <xdr:cNvSpPr txBox="1"/>
      </xdr:nvSpPr>
      <xdr:spPr>
        <a:xfrm>
          <a:off x="4673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7" name="楕円 76"/>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94162</xdr:rowOff>
    </xdr:from>
    <xdr:to>
      <xdr:col>24</xdr:col>
      <xdr:colOff>63500</xdr:colOff>
      <xdr:row>41</xdr:row>
      <xdr:rowOff>100693</xdr:rowOff>
    </xdr:to>
    <xdr:cxnSp macro="">
      <xdr:nvCxnSpPr>
        <xdr:cNvPr id="78" name="直線コネクタ 77"/>
        <xdr:cNvCxnSpPr/>
      </xdr:nvCxnSpPr>
      <xdr:spPr>
        <a:xfrm flipV="1">
          <a:off x="3797300" y="71236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9" name="楕円 78"/>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100693</xdr:rowOff>
    </xdr:to>
    <xdr:cxnSp macro="">
      <xdr:nvCxnSpPr>
        <xdr:cNvPr id="80" name="直線コネクタ 79"/>
        <xdr:cNvCxnSpPr/>
      </xdr:nvCxnSpPr>
      <xdr:spPr>
        <a:xfrm>
          <a:off x="2908300" y="70680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81" name="楕円 80"/>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41</xdr:row>
      <xdr:rowOff>38644</xdr:rowOff>
    </xdr:to>
    <xdr:cxnSp macro="">
      <xdr:nvCxnSpPr>
        <xdr:cNvPr id="82" name="直線コネクタ 81"/>
        <xdr:cNvCxnSpPr/>
      </xdr:nvCxnSpPr>
      <xdr:spPr>
        <a:xfrm>
          <a:off x="2019300" y="7015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4173</xdr:rowOff>
    </xdr:from>
    <xdr:to>
      <xdr:col>6</xdr:col>
      <xdr:colOff>38100</xdr:colOff>
      <xdr:row>41</xdr:row>
      <xdr:rowOff>105773</xdr:rowOff>
    </xdr:to>
    <xdr:sp macro="" textlink="">
      <xdr:nvSpPr>
        <xdr:cNvPr id="83" name="楕円 82"/>
        <xdr:cNvSpPr/>
      </xdr:nvSpPr>
      <xdr:spPr>
        <a:xfrm>
          <a:off x="107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157843</xdr:rowOff>
    </xdr:from>
    <xdr:to>
      <xdr:col>10</xdr:col>
      <xdr:colOff>114300</xdr:colOff>
      <xdr:row>41</xdr:row>
      <xdr:rowOff>54973</xdr:rowOff>
    </xdr:to>
    <xdr:cxnSp macro="">
      <xdr:nvCxnSpPr>
        <xdr:cNvPr id="84" name="直線コネクタ 83"/>
        <xdr:cNvCxnSpPr/>
      </xdr:nvCxnSpPr>
      <xdr:spPr>
        <a:xfrm flipV="1">
          <a:off x="1130300" y="70158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8"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9" name="n_1mainValue【道路】&#10;有形固定資産減価償却率"/>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90" name="n_2mainValue【道路】&#10;有形固定資産減価償却率"/>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91" name="n_3mainValue【道路】&#10;有形固定資産減価償却率"/>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96900</xdr:rowOff>
    </xdr:from>
    <xdr:ext cx="405111" cy="259045"/>
    <xdr:sp macro="" textlink="">
      <xdr:nvSpPr>
        <xdr:cNvPr id="92" name="n_4mainValue【道路】&#10;有形固定資産減価償却率"/>
        <xdr:cNvSpPr txBox="1"/>
      </xdr:nvSpPr>
      <xdr:spPr>
        <a:xfrm>
          <a:off x="927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123069</xdr:rowOff>
    </xdr:from>
    <xdr:to>
      <xdr:col>55</xdr:col>
      <xdr:colOff>50800</xdr:colOff>
      <xdr:row>39</xdr:row>
      <xdr:rowOff>53219</xdr:rowOff>
    </xdr:to>
    <xdr:sp macro="" textlink="">
      <xdr:nvSpPr>
        <xdr:cNvPr id="129" name="楕円 128"/>
        <xdr:cNvSpPr/>
      </xdr:nvSpPr>
      <xdr:spPr>
        <a:xfrm>
          <a:off x="10426700" y="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101496</xdr:rowOff>
    </xdr:from>
    <xdr:ext cx="534377" cy="259045"/>
    <xdr:sp macro="" textlink="">
      <xdr:nvSpPr>
        <xdr:cNvPr id="130" name="【道路】&#10;一人当たり延長該当値テキスト"/>
        <xdr:cNvSpPr txBox="1"/>
      </xdr:nvSpPr>
      <xdr:spPr>
        <a:xfrm>
          <a:off x="10515600" y="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128384</xdr:rowOff>
    </xdr:from>
    <xdr:to>
      <xdr:col>50</xdr:col>
      <xdr:colOff>165100</xdr:colOff>
      <xdr:row>39</xdr:row>
      <xdr:rowOff>58534</xdr:rowOff>
    </xdr:to>
    <xdr:sp macro="" textlink="">
      <xdr:nvSpPr>
        <xdr:cNvPr id="131" name="楕円 130"/>
        <xdr:cNvSpPr/>
      </xdr:nvSpPr>
      <xdr:spPr>
        <a:xfrm>
          <a:off x="9588500" y="66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2419</xdr:rowOff>
    </xdr:from>
    <xdr:to>
      <xdr:col>55</xdr:col>
      <xdr:colOff>0</xdr:colOff>
      <xdr:row>39</xdr:row>
      <xdr:rowOff>7734</xdr:rowOff>
    </xdr:to>
    <xdr:cxnSp macro="">
      <xdr:nvCxnSpPr>
        <xdr:cNvPr id="132" name="直線コネクタ 131"/>
        <xdr:cNvCxnSpPr/>
      </xdr:nvCxnSpPr>
      <xdr:spPr>
        <a:xfrm flipV="1">
          <a:off x="9639300" y="6688969"/>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146329</xdr:rowOff>
    </xdr:from>
    <xdr:to>
      <xdr:col>46</xdr:col>
      <xdr:colOff>38100</xdr:colOff>
      <xdr:row>39</xdr:row>
      <xdr:rowOff>76479</xdr:rowOff>
    </xdr:to>
    <xdr:sp macro="" textlink="">
      <xdr:nvSpPr>
        <xdr:cNvPr id="133" name="楕円 132"/>
        <xdr:cNvSpPr/>
      </xdr:nvSpPr>
      <xdr:spPr>
        <a:xfrm>
          <a:off x="8699500" y="66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7734</xdr:rowOff>
    </xdr:from>
    <xdr:to>
      <xdr:col>50</xdr:col>
      <xdr:colOff>114300</xdr:colOff>
      <xdr:row>39</xdr:row>
      <xdr:rowOff>25679</xdr:rowOff>
    </xdr:to>
    <xdr:cxnSp macro="">
      <xdr:nvCxnSpPr>
        <xdr:cNvPr id="134" name="直線コネクタ 133"/>
        <xdr:cNvCxnSpPr/>
      </xdr:nvCxnSpPr>
      <xdr:spPr>
        <a:xfrm flipV="1">
          <a:off x="8750300" y="669428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147701</xdr:rowOff>
    </xdr:from>
    <xdr:to>
      <xdr:col>41</xdr:col>
      <xdr:colOff>101600</xdr:colOff>
      <xdr:row>39</xdr:row>
      <xdr:rowOff>77851</xdr:rowOff>
    </xdr:to>
    <xdr:sp macro="" textlink="">
      <xdr:nvSpPr>
        <xdr:cNvPr id="135" name="楕円 134"/>
        <xdr:cNvSpPr/>
      </xdr:nvSpPr>
      <xdr:spPr>
        <a:xfrm>
          <a:off x="7810500" y="66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25679</xdr:rowOff>
    </xdr:from>
    <xdr:to>
      <xdr:col>45</xdr:col>
      <xdr:colOff>177800</xdr:colOff>
      <xdr:row>39</xdr:row>
      <xdr:rowOff>27051</xdr:rowOff>
    </xdr:to>
    <xdr:cxnSp macro="">
      <xdr:nvCxnSpPr>
        <xdr:cNvPr id="136" name="直線コネクタ 135"/>
        <xdr:cNvCxnSpPr/>
      </xdr:nvCxnSpPr>
      <xdr:spPr>
        <a:xfrm flipV="1">
          <a:off x="7861300" y="671222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10770</xdr:rowOff>
    </xdr:from>
    <xdr:to>
      <xdr:col>36</xdr:col>
      <xdr:colOff>165100</xdr:colOff>
      <xdr:row>39</xdr:row>
      <xdr:rowOff>112370</xdr:rowOff>
    </xdr:to>
    <xdr:sp macro="" textlink="">
      <xdr:nvSpPr>
        <xdr:cNvPr id="137" name="楕円 136"/>
        <xdr:cNvSpPr/>
      </xdr:nvSpPr>
      <xdr:spPr>
        <a:xfrm>
          <a:off x="6921500" y="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27051</xdr:rowOff>
    </xdr:from>
    <xdr:to>
      <xdr:col>41</xdr:col>
      <xdr:colOff>50800</xdr:colOff>
      <xdr:row>39</xdr:row>
      <xdr:rowOff>61570</xdr:rowOff>
    </xdr:to>
    <xdr:cxnSp macro="">
      <xdr:nvCxnSpPr>
        <xdr:cNvPr id="138" name="直線コネクタ 137"/>
        <xdr:cNvCxnSpPr/>
      </xdr:nvCxnSpPr>
      <xdr:spPr>
        <a:xfrm flipV="1">
          <a:off x="6972300" y="671360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49661</xdr:rowOff>
    </xdr:from>
    <xdr:ext cx="534377" cy="259045"/>
    <xdr:sp macro="" textlink="">
      <xdr:nvSpPr>
        <xdr:cNvPr id="143" name="n_1mainValue【道路】&#10;一人当たり延長"/>
        <xdr:cNvSpPr txBox="1"/>
      </xdr:nvSpPr>
      <xdr:spPr>
        <a:xfrm>
          <a:off x="9359411" y="67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67606</xdr:rowOff>
    </xdr:from>
    <xdr:ext cx="534377" cy="259045"/>
    <xdr:sp macro="" textlink="">
      <xdr:nvSpPr>
        <xdr:cNvPr id="144" name="n_2mainValue【道路】&#10;一人当たり延長"/>
        <xdr:cNvSpPr txBox="1"/>
      </xdr:nvSpPr>
      <xdr:spPr>
        <a:xfrm>
          <a:off x="8483111" y="67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68978</xdr:rowOff>
    </xdr:from>
    <xdr:ext cx="534377" cy="259045"/>
    <xdr:sp macro="" textlink="">
      <xdr:nvSpPr>
        <xdr:cNvPr id="145" name="n_3mainValue【道路】&#10;一人当たり延長"/>
        <xdr:cNvSpPr txBox="1"/>
      </xdr:nvSpPr>
      <xdr:spPr>
        <a:xfrm>
          <a:off x="7594111" y="67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103497</xdr:rowOff>
    </xdr:from>
    <xdr:ext cx="534377" cy="259045"/>
    <xdr:sp macro="" textlink="">
      <xdr:nvSpPr>
        <xdr:cNvPr id="146" name="n_4mainValue【道路】&#10;一人当たり延長"/>
        <xdr:cNvSpPr txBox="1"/>
      </xdr:nvSpPr>
      <xdr:spPr>
        <a:xfrm>
          <a:off x="6705111" y="6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5" name="楕円 184"/>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6" name="【橋りょう・トンネ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157226</xdr:rowOff>
    </xdr:from>
    <xdr:to>
      <xdr:col>20</xdr:col>
      <xdr:colOff>38100</xdr:colOff>
      <xdr:row>62</xdr:row>
      <xdr:rowOff>87376</xdr:rowOff>
    </xdr:to>
    <xdr:sp macro="" textlink="">
      <xdr:nvSpPr>
        <xdr:cNvPr id="187" name="楕円 186"/>
        <xdr:cNvSpPr/>
      </xdr:nvSpPr>
      <xdr:spPr>
        <a:xfrm>
          <a:off x="3746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36576</xdr:rowOff>
    </xdr:from>
    <xdr:to>
      <xdr:col>24</xdr:col>
      <xdr:colOff>63500</xdr:colOff>
      <xdr:row>62</xdr:row>
      <xdr:rowOff>36576</xdr:rowOff>
    </xdr:to>
    <xdr:cxnSp macro="">
      <xdr:nvCxnSpPr>
        <xdr:cNvPr id="188" name="直線コネクタ 187"/>
        <xdr:cNvCxnSpPr/>
      </xdr:nvCxnSpPr>
      <xdr:spPr>
        <a:xfrm>
          <a:off x="3797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42926</xdr:rowOff>
    </xdr:from>
    <xdr:to>
      <xdr:col>15</xdr:col>
      <xdr:colOff>101600</xdr:colOff>
      <xdr:row>61</xdr:row>
      <xdr:rowOff>144526</xdr:rowOff>
    </xdr:to>
    <xdr:sp macro="" textlink="">
      <xdr:nvSpPr>
        <xdr:cNvPr id="189" name="楕円 188"/>
        <xdr:cNvSpPr/>
      </xdr:nvSpPr>
      <xdr:spPr>
        <a:xfrm>
          <a:off x="2857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93726</xdr:rowOff>
    </xdr:from>
    <xdr:to>
      <xdr:col>19</xdr:col>
      <xdr:colOff>177800</xdr:colOff>
      <xdr:row>62</xdr:row>
      <xdr:rowOff>36576</xdr:rowOff>
    </xdr:to>
    <xdr:cxnSp macro="">
      <xdr:nvCxnSpPr>
        <xdr:cNvPr id="190" name="直線コネクタ 189"/>
        <xdr:cNvCxnSpPr/>
      </xdr:nvCxnSpPr>
      <xdr:spPr>
        <a:xfrm>
          <a:off x="2908300" y="10552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159512</xdr:rowOff>
    </xdr:from>
    <xdr:to>
      <xdr:col>10</xdr:col>
      <xdr:colOff>165100</xdr:colOff>
      <xdr:row>61</xdr:row>
      <xdr:rowOff>89662</xdr:rowOff>
    </xdr:to>
    <xdr:sp macro="" textlink="">
      <xdr:nvSpPr>
        <xdr:cNvPr id="191" name="楕円 190"/>
        <xdr:cNvSpPr/>
      </xdr:nvSpPr>
      <xdr:spPr>
        <a:xfrm>
          <a:off x="1968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38862</xdr:rowOff>
    </xdr:from>
    <xdr:to>
      <xdr:col>15</xdr:col>
      <xdr:colOff>50800</xdr:colOff>
      <xdr:row>61</xdr:row>
      <xdr:rowOff>93726</xdr:rowOff>
    </xdr:to>
    <xdr:cxnSp macro="">
      <xdr:nvCxnSpPr>
        <xdr:cNvPr id="192" name="直線コネクタ 191"/>
        <xdr:cNvCxnSpPr/>
      </xdr:nvCxnSpPr>
      <xdr:spPr>
        <a:xfrm>
          <a:off x="2019300" y="104973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3" name="楕円 192"/>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38862</xdr:rowOff>
    </xdr:from>
    <xdr:to>
      <xdr:col>10</xdr:col>
      <xdr:colOff>114300</xdr:colOff>
      <xdr:row>61</xdr:row>
      <xdr:rowOff>93726</xdr:rowOff>
    </xdr:to>
    <xdr:cxnSp macro="">
      <xdr:nvCxnSpPr>
        <xdr:cNvPr id="194" name="直線コネクタ 193"/>
        <xdr:cNvCxnSpPr/>
      </xdr:nvCxnSpPr>
      <xdr:spPr>
        <a:xfrm flipV="1">
          <a:off x="1130300" y="104973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95"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96" name="n_2ave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97" name="n_3aveValue【橋りょう・トンネル】&#10;有形固定資産減価償却率"/>
        <xdr:cNvSpPr txBox="1"/>
      </xdr:nvSpPr>
      <xdr:spPr>
        <a:xfrm>
          <a:off x="1816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8"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78503</xdr:rowOff>
    </xdr:from>
    <xdr:ext cx="405111" cy="259045"/>
    <xdr:sp macro="" textlink="">
      <xdr:nvSpPr>
        <xdr:cNvPr id="199" name="n_1mainValue【橋りょう・トンネル】&#10;有形固定資産減価償却率"/>
        <xdr:cNvSpPr txBox="1"/>
      </xdr:nvSpPr>
      <xdr:spPr>
        <a:xfrm>
          <a:off x="3582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200" name="n_2mainValue【橋りょう・トンネル】&#10;有形固定資産減価償却率"/>
        <xdr:cNvSpPr txBox="1"/>
      </xdr:nvSpPr>
      <xdr:spPr>
        <a:xfrm>
          <a:off x="2705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80789</xdr:rowOff>
    </xdr:from>
    <xdr:ext cx="405111" cy="259045"/>
    <xdr:sp macro="" textlink="">
      <xdr:nvSpPr>
        <xdr:cNvPr id="201" name="n_3mainValue【橋りょう・トンネル】&#10;有形固定資産減価償却率"/>
        <xdr:cNvSpPr txBox="1"/>
      </xdr:nvSpPr>
      <xdr:spPr>
        <a:xfrm>
          <a:off x="1816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2" name="n_4mainValue【橋りょう・トンネル】&#10;有形固定資産減価償却率"/>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9" name="【橋りょう・トンネル】&#10;一人当たり有形固定資産（償却資産）額平均値テキスト"/>
        <xdr:cNvSpPr txBox="1"/>
      </xdr:nvSpPr>
      <xdr:spPr>
        <a:xfrm>
          <a:off x="10515600" y="10236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150771</xdr:rowOff>
    </xdr:from>
    <xdr:to>
      <xdr:col>55</xdr:col>
      <xdr:colOff>50800</xdr:colOff>
      <xdr:row>61</xdr:row>
      <xdr:rowOff>80921</xdr:rowOff>
    </xdr:to>
    <xdr:sp macro="" textlink="">
      <xdr:nvSpPr>
        <xdr:cNvPr id="240" name="楕円 239"/>
        <xdr:cNvSpPr/>
      </xdr:nvSpPr>
      <xdr:spPr>
        <a:xfrm>
          <a:off x="10426700" y="10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129198</xdr:rowOff>
    </xdr:from>
    <xdr:ext cx="599010" cy="259045"/>
    <xdr:sp macro="" textlink="">
      <xdr:nvSpPr>
        <xdr:cNvPr id="241" name="【橋りょう・トンネル】&#10;一人当たり有形固定資産（償却資産）額該当値テキスト"/>
        <xdr:cNvSpPr txBox="1"/>
      </xdr:nvSpPr>
      <xdr:spPr>
        <a:xfrm>
          <a:off x="10515600" y="104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153157</xdr:rowOff>
    </xdr:from>
    <xdr:to>
      <xdr:col>50</xdr:col>
      <xdr:colOff>165100</xdr:colOff>
      <xdr:row>61</xdr:row>
      <xdr:rowOff>83307</xdr:rowOff>
    </xdr:to>
    <xdr:sp macro="" textlink="">
      <xdr:nvSpPr>
        <xdr:cNvPr id="242" name="楕円 241"/>
        <xdr:cNvSpPr/>
      </xdr:nvSpPr>
      <xdr:spPr>
        <a:xfrm>
          <a:off x="95885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30121</xdr:rowOff>
    </xdr:from>
    <xdr:to>
      <xdr:col>55</xdr:col>
      <xdr:colOff>0</xdr:colOff>
      <xdr:row>61</xdr:row>
      <xdr:rowOff>32507</xdr:rowOff>
    </xdr:to>
    <xdr:cxnSp macro="">
      <xdr:nvCxnSpPr>
        <xdr:cNvPr id="243" name="直線コネクタ 242"/>
        <xdr:cNvCxnSpPr/>
      </xdr:nvCxnSpPr>
      <xdr:spPr>
        <a:xfrm flipV="1">
          <a:off x="9639300" y="1048857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153998</xdr:rowOff>
    </xdr:from>
    <xdr:to>
      <xdr:col>46</xdr:col>
      <xdr:colOff>38100</xdr:colOff>
      <xdr:row>61</xdr:row>
      <xdr:rowOff>84148</xdr:rowOff>
    </xdr:to>
    <xdr:sp macro="" textlink="">
      <xdr:nvSpPr>
        <xdr:cNvPr id="244" name="楕円 243"/>
        <xdr:cNvSpPr/>
      </xdr:nvSpPr>
      <xdr:spPr>
        <a:xfrm>
          <a:off x="8699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32507</xdr:rowOff>
    </xdr:from>
    <xdr:to>
      <xdr:col>50</xdr:col>
      <xdr:colOff>114300</xdr:colOff>
      <xdr:row>61</xdr:row>
      <xdr:rowOff>33348</xdr:rowOff>
    </xdr:to>
    <xdr:cxnSp macro="">
      <xdr:nvCxnSpPr>
        <xdr:cNvPr id="245" name="直線コネクタ 244"/>
        <xdr:cNvCxnSpPr/>
      </xdr:nvCxnSpPr>
      <xdr:spPr>
        <a:xfrm flipV="1">
          <a:off x="8750300" y="1049095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154771</xdr:rowOff>
    </xdr:from>
    <xdr:to>
      <xdr:col>41</xdr:col>
      <xdr:colOff>101600</xdr:colOff>
      <xdr:row>61</xdr:row>
      <xdr:rowOff>84921</xdr:rowOff>
    </xdr:to>
    <xdr:sp macro="" textlink="">
      <xdr:nvSpPr>
        <xdr:cNvPr id="246" name="楕円 245"/>
        <xdr:cNvSpPr/>
      </xdr:nvSpPr>
      <xdr:spPr>
        <a:xfrm>
          <a:off x="7810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33348</xdr:rowOff>
    </xdr:from>
    <xdr:to>
      <xdr:col>45</xdr:col>
      <xdr:colOff>177800</xdr:colOff>
      <xdr:row>61</xdr:row>
      <xdr:rowOff>34121</xdr:rowOff>
    </xdr:to>
    <xdr:cxnSp macro="">
      <xdr:nvCxnSpPr>
        <xdr:cNvPr id="247" name="直線コネクタ 246"/>
        <xdr:cNvCxnSpPr/>
      </xdr:nvCxnSpPr>
      <xdr:spPr>
        <a:xfrm flipV="1">
          <a:off x="7861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153879</xdr:rowOff>
    </xdr:from>
    <xdr:to>
      <xdr:col>36</xdr:col>
      <xdr:colOff>165100</xdr:colOff>
      <xdr:row>61</xdr:row>
      <xdr:rowOff>84029</xdr:rowOff>
    </xdr:to>
    <xdr:sp macro="" textlink="">
      <xdr:nvSpPr>
        <xdr:cNvPr id="248" name="楕円 247"/>
        <xdr:cNvSpPr/>
      </xdr:nvSpPr>
      <xdr:spPr>
        <a:xfrm>
          <a:off x="6921500" y="10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33229</xdr:rowOff>
    </xdr:from>
    <xdr:to>
      <xdr:col>41</xdr:col>
      <xdr:colOff>50800</xdr:colOff>
      <xdr:row>61</xdr:row>
      <xdr:rowOff>34121</xdr:rowOff>
    </xdr:to>
    <xdr:cxnSp macro="">
      <xdr:nvCxnSpPr>
        <xdr:cNvPr id="249" name="直線コネクタ 248"/>
        <xdr:cNvCxnSpPr/>
      </xdr:nvCxnSpPr>
      <xdr:spPr>
        <a:xfrm>
          <a:off x="6972300" y="1049167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50" name="n_1aveValue【橋りょう・トンネル】&#10;一人当たり有形固定資産（償却資産）額"/>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51" name="n_2aveValue【橋りょう・トンネル】&#10;一人当たり有形固定資産（償却資産）額"/>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52" name="n_3aveValue【橋りょう・トンネル】&#10;一人当たり有形固定資産（償却資産）額"/>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74434</xdr:rowOff>
    </xdr:from>
    <xdr:ext cx="599010" cy="259045"/>
    <xdr:sp macro="" textlink="">
      <xdr:nvSpPr>
        <xdr:cNvPr id="254" name="n_1mainValue【橋りょう・トンネル】&#10;一人当たり有形固定資産（償却資産）額"/>
        <xdr:cNvSpPr txBox="1"/>
      </xdr:nvSpPr>
      <xdr:spPr>
        <a:xfrm>
          <a:off x="9327095" y="105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75275</xdr:rowOff>
    </xdr:from>
    <xdr:ext cx="599010" cy="259045"/>
    <xdr:sp macro="" textlink="">
      <xdr:nvSpPr>
        <xdr:cNvPr id="255" name="n_2mainValue【橋りょう・トンネル】&#10;一人当たり有形固定資産（償却資産）額"/>
        <xdr:cNvSpPr txBox="1"/>
      </xdr:nvSpPr>
      <xdr:spPr>
        <a:xfrm>
          <a:off x="84507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76048</xdr:rowOff>
    </xdr:from>
    <xdr:ext cx="599010" cy="259045"/>
    <xdr:sp macro="" textlink="">
      <xdr:nvSpPr>
        <xdr:cNvPr id="256" name="n_3mainValue【橋りょう・トンネル】&#10;一人当たり有形固定資産（償却資産）額"/>
        <xdr:cNvSpPr txBox="1"/>
      </xdr:nvSpPr>
      <xdr:spPr>
        <a:xfrm>
          <a:off x="7561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75156</xdr:rowOff>
    </xdr:from>
    <xdr:ext cx="599010" cy="259045"/>
    <xdr:sp macro="" textlink="">
      <xdr:nvSpPr>
        <xdr:cNvPr id="257" name="n_4mainValue【橋りょう・トンネル】&#10;一人当たり有形固定資産（償却資産）額"/>
        <xdr:cNvSpPr txBox="1"/>
      </xdr:nvSpPr>
      <xdr:spPr>
        <a:xfrm>
          <a:off x="6672795" y="105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0" name="楕円 299"/>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1"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302" name="楕円 301"/>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81</xdr:row>
      <xdr:rowOff>167095</xdr:rowOff>
    </xdr:to>
    <xdr:cxnSp macro="">
      <xdr:nvCxnSpPr>
        <xdr:cNvPr id="303" name="直線コネクタ 302"/>
        <xdr:cNvCxnSpPr/>
      </xdr:nvCxnSpPr>
      <xdr:spPr>
        <a:xfrm flipV="1">
          <a:off x="3797300" y="140512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304" name="楕円 303"/>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167095</xdr:rowOff>
    </xdr:to>
    <xdr:cxnSp macro="">
      <xdr:nvCxnSpPr>
        <xdr:cNvPr id="305" name="直線コネクタ 304"/>
        <xdr:cNvCxnSpPr/>
      </xdr:nvCxnSpPr>
      <xdr:spPr>
        <a:xfrm>
          <a:off x="2908300" y="13923918"/>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macro="" textlink="">
      <xdr:nvSpPr>
        <xdr:cNvPr id="306" name="楕円 305"/>
        <xdr:cNvSpPr/>
      </xdr:nvSpPr>
      <xdr:spPr>
        <a:xfrm>
          <a:off x="196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36468</xdr:rowOff>
    </xdr:to>
    <xdr:cxnSp macro="">
      <xdr:nvCxnSpPr>
        <xdr:cNvPr id="307" name="直線コネクタ 306"/>
        <xdr:cNvCxnSpPr/>
      </xdr:nvCxnSpPr>
      <xdr:spPr>
        <a:xfrm>
          <a:off x="2019300" y="138618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08" name="楕円 307"/>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85452</xdr:rowOff>
    </xdr:to>
    <xdr:cxnSp macro="">
      <xdr:nvCxnSpPr>
        <xdr:cNvPr id="309" name="直線コネクタ 308"/>
        <xdr:cNvCxnSpPr/>
      </xdr:nvCxnSpPr>
      <xdr:spPr>
        <a:xfrm flipV="1">
          <a:off x="1130300" y="1386186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13" name="n_4aveValue【公営住宅】&#10;有形固定資産減価償却率"/>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314" name="n_1mainValue【公営住宅】&#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315" name="n_2mainValue【公営住宅】&#10;有形固定資産減価償却率"/>
        <xdr:cNvSpPr txBox="1"/>
      </xdr:nvSpPr>
      <xdr:spPr>
        <a:xfrm>
          <a:off x="2705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41746</xdr:rowOff>
    </xdr:from>
    <xdr:ext cx="405111" cy="259045"/>
    <xdr:sp macro="" textlink="">
      <xdr:nvSpPr>
        <xdr:cNvPr id="316" name="n_3mainValue【公営住宅】&#10;有形固定資産減価償却率"/>
        <xdr:cNvSpPr txBox="1"/>
      </xdr:nvSpPr>
      <xdr:spPr>
        <a:xfrm>
          <a:off x="1816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main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109220</xdr:rowOff>
    </xdr:from>
    <xdr:to>
      <xdr:col>55</xdr:col>
      <xdr:colOff>50800</xdr:colOff>
      <xdr:row>84</xdr:row>
      <xdr:rowOff>39370</xdr:rowOff>
    </xdr:to>
    <xdr:sp macro="" textlink="">
      <xdr:nvSpPr>
        <xdr:cNvPr id="358" name="楕円 357"/>
        <xdr:cNvSpPr/>
      </xdr:nvSpPr>
      <xdr:spPr>
        <a:xfrm>
          <a:off x="10426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87647</xdr:rowOff>
    </xdr:from>
    <xdr:ext cx="469744" cy="259045"/>
    <xdr:sp macro="" textlink="">
      <xdr:nvSpPr>
        <xdr:cNvPr id="359" name="【公営住宅】&#10;一人当たり面積該当値テキスト"/>
        <xdr:cNvSpPr txBox="1"/>
      </xdr:nvSpPr>
      <xdr:spPr>
        <a:xfrm>
          <a:off x="10515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0" name="楕円 359"/>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83</xdr:row>
      <xdr:rowOff>163830</xdr:rowOff>
    </xdr:to>
    <xdr:cxnSp macro="">
      <xdr:nvCxnSpPr>
        <xdr:cNvPr id="361" name="直線コネクタ 360"/>
        <xdr:cNvCxnSpPr/>
      </xdr:nvCxnSpPr>
      <xdr:spPr>
        <a:xfrm flipV="1">
          <a:off x="9639300" y="1439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114936</xdr:rowOff>
    </xdr:from>
    <xdr:to>
      <xdr:col>46</xdr:col>
      <xdr:colOff>38100</xdr:colOff>
      <xdr:row>84</xdr:row>
      <xdr:rowOff>45086</xdr:rowOff>
    </xdr:to>
    <xdr:sp macro="" textlink="">
      <xdr:nvSpPr>
        <xdr:cNvPr id="362" name="楕円 361"/>
        <xdr:cNvSpPr/>
      </xdr:nvSpPr>
      <xdr:spPr>
        <a:xfrm>
          <a:off x="869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165736</xdr:rowOff>
    </xdr:to>
    <xdr:cxnSp macro="">
      <xdr:nvCxnSpPr>
        <xdr:cNvPr id="363" name="直線コネクタ 362"/>
        <xdr:cNvCxnSpPr/>
      </xdr:nvCxnSpPr>
      <xdr:spPr>
        <a:xfrm flipV="1">
          <a:off x="8750300" y="14394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64" name="楕円 363"/>
        <xdr:cNvSpPr/>
      </xdr:nvSpPr>
      <xdr:spPr>
        <a:xfrm>
          <a:off x="781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165736</xdr:rowOff>
    </xdr:from>
    <xdr:to>
      <xdr:col>45</xdr:col>
      <xdr:colOff>177800</xdr:colOff>
      <xdr:row>83</xdr:row>
      <xdr:rowOff>167639</xdr:rowOff>
    </xdr:to>
    <xdr:cxnSp macro="">
      <xdr:nvCxnSpPr>
        <xdr:cNvPr id="365" name="直線コネクタ 364"/>
        <xdr:cNvCxnSpPr/>
      </xdr:nvCxnSpPr>
      <xdr:spPr>
        <a:xfrm flipV="1">
          <a:off x="7861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82550</xdr:rowOff>
    </xdr:from>
    <xdr:to>
      <xdr:col>36</xdr:col>
      <xdr:colOff>165100</xdr:colOff>
      <xdr:row>84</xdr:row>
      <xdr:rowOff>12700</xdr:rowOff>
    </xdr:to>
    <xdr:sp macro="" textlink="">
      <xdr:nvSpPr>
        <xdr:cNvPr id="366" name="楕円 365"/>
        <xdr:cNvSpPr/>
      </xdr:nvSpPr>
      <xdr:spPr>
        <a:xfrm>
          <a:off x="692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133350</xdr:rowOff>
    </xdr:from>
    <xdr:to>
      <xdr:col>41</xdr:col>
      <xdr:colOff>50800</xdr:colOff>
      <xdr:row>83</xdr:row>
      <xdr:rowOff>167639</xdr:rowOff>
    </xdr:to>
    <xdr:cxnSp macro="">
      <xdr:nvCxnSpPr>
        <xdr:cNvPr id="367" name="直線コネクタ 366"/>
        <xdr:cNvCxnSpPr/>
      </xdr:nvCxnSpPr>
      <xdr:spPr>
        <a:xfrm>
          <a:off x="6972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71" name="n_4aveValue【公営住宅】&#10;一人当たり面積"/>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372" name="n_1mainValue【公営住宅】&#10;一人当たり面積"/>
        <xdr:cNvSpPr txBox="1"/>
      </xdr:nvSpPr>
      <xdr:spPr>
        <a:xfrm>
          <a:off x="9391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36213</xdr:rowOff>
    </xdr:from>
    <xdr:ext cx="469744" cy="259045"/>
    <xdr:sp macro="" textlink="">
      <xdr:nvSpPr>
        <xdr:cNvPr id="373" name="n_2mainValue【公営住宅】&#10;一人当たり面積"/>
        <xdr:cNvSpPr txBox="1"/>
      </xdr:nvSpPr>
      <xdr:spPr>
        <a:xfrm>
          <a:off x="85154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4" name="n_3mainValue【公営住宅】&#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3827</xdr:rowOff>
    </xdr:from>
    <xdr:ext cx="469744" cy="259045"/>
    <xdr:sp macro="" textlink="">
      <xdr:nvSpPr>
        <xdr:cNvPr id="375" name="n_4mainValue【公営住宅】&#10;一人当たり面積"/>
        <xdr:cNvSpPr txBox="1"/>
      </xdr:nvSpPr>
      <xdr:spPr>
        <a:xfrm>
          <a:off x="6737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414" name="直線コネクタ 413"/>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6" name="直線コネクタ 4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417"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418" name="直線コネクタ 417"/>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19"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0" name="フローチャート: 判断 419"/>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421" name="フローチャート: 判断 420"/>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422" name="フローチャート: 判断 421"/>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423" name="フローチャート: 判断 422"/>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424" name="フローチャート: 判断 423"/>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100838</xdr:rowOff>
    </xdr:from>
    <xdr:to>
      <xdr:col>85</xdr:col>
      <xdr:colOff>177800</xdr:colOff>
      <xdr:row>41</xdr:row>
      <xdr:rowOff>30988</xdr:rowOff>
    </xdr:to>
    <xdr:sp macro="" textlink="">
      <xdr:nvSpPr>
        <xdr:cNvPr id="430" name="楕円 429"/>
        <xdr:cNvSpPr/>
      </xdr:nvSpPr>
      <xdr:spPr>
        <a:xfrm>
          <a:off x="16268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79265</xdr:rowOff>
    </xdr:from>
    <xdr:ext cx="405111" cy="259045"/>
    <xdr:sp macro="" textlink="">
      <xdr:nvSpPr>
        <xdr:cNvPr id="431" name="【認定こども園・幼稚園・保育所】&#10;有形固定資産減価償却率該当値テキスト"/>
        <xdr:cNvSpPr txBox="1"/>
      </xdr:nvSpPr>
      <xdr:spPr>
        <a:xfrm>
          <a:off x="16357600"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155702</xdr:rowOff>
    </xdr:from>
    <xdr:to>
      <xdr:col>81</xdr:col>
      <xdr:colOff>101600</xdr:colOff>
      <xdr:row>41</xdr:row>
      <xdr:rowOff>85852</xdr:rowOff>
    </xdr:to>
    <xdr:sp macro="" textlink="">
      <xdr:nvSpPr>
        <xdr:cNvPr id="432" name="楕円 431"/>
        <xdr:cNvSpPr/>
      </xdr:nvSpPr>
      <xdr:spPr>
        <a:xfrm>
          <a:off x="15430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151638</xdr:rowOff>
    </xdr:from>
    <xdr:to>
      <xdr:col>85</xdr:col>
      <xdr:colOff>127000</xdr:colOff>
      <xdr:row>41</xdr:row>
      <xdr:rowOff>35052</xdr:rowOff>
    </xdr:to>
    <xdr:cxnSp macro="">
      <xdr:nvCxnSpPr>
        <xdr:cNvPr id="433" name="直線コネクタ 432"/>
        <xdr:cNvCxnSpPr/>
      </xdr:nvCxnSpPr>
      <xdr:spPr>
        <a:xfrm flipV="1">
          <a:off x="15481300" y="700963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xdr:rowOff>
    </xdr:from>
    <xdr:to>
      <xdr:col>76</xdr:col>
      <xdr:colOff>165100</xdr:colOff>
      <xdr:row>40</xdr:row>
      <xdr:rowOff>108712</xdr:rowOff>
    </xdr:to>
    <xdr:sp macro="" textlink="">
      <xdr:nvSpPr>
        <xdr:cNvPr id="434" name="楕円 433"/>
        <xdr:cNvSpPr/>
      </xdr:nvSpPr>
      <xdr:spPr>
        <a:xfrm>
          <a:off x="1454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57912</xdr:rowOff>
    </xdr:from>
    <xdr:to>
      <xdr:col>81</xdr:col>
      <xdr:colOff>50800</xdr:colOff>
      <xdr:row>41</xdr:row>
      <xdr:rowOff>35052</xdr:rowOff>
    </xdr:to>
    <xdr:cxnSp macro="">
      <xdr:nvCxnSpPr>
        <xdr:cNvPr id="435" name="直線コネクタ 434"/>
        <xdr:cNvCxnSpPr/>
      </xdr:nvCxnSpPr>
      <xdr:spPr>
        <a:xfrm>
          <a:off x="14592300" y="691591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103124</xdr:rowOff>
    </xdr:from>
    <xdr:to>
      <xdr:col>72</xdr:col>
      <xdr:colOff>38100</xdr:colOff>
      <xdr:row>40</xdr:row>
      <xdr:rowOff>33274</xdr:rowOff>
    </xdr:to>
    <xdr:sp macro="" textlink="">
      <xdr:nvSpPr>
        <xdr:cNvPr id="436" name="楕円 435"/>
        <xdr:cNvSpPr/>
      </xdr:nvSpPr>
      <xdr:spPr>
        <a:xfrm>
          <a:off x="1365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153924</xdr:rowOff>
    </xdr:from>
    <xdr:to>
      <xdr:col>76</xdr:col>
      <xdr:colOff>114300</xdr:colOff>
      <xdr:row>40</xdr:row>
      <xdr:rowOff>57912</xdr:rowOff>
    </xdr:to>
    <xdr:cxnSp macro="">
      <xdr:nvCxnSpPr>
        <xdr:cNvPr id="437" name="直線コネクタ 436"/>
        <xdr:cNvCxnSpPr/>
      </xdr:nvCxnSpPr>
      <xdr:spPr>
        <a:xfrm>
          <a:off x="13703300" y="68404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38" name="楕円 437"/>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153924</xdr:rowOff>
    </xdr:from>
    <xdr:to>
      <xdr:col>71</xdr:col>
      <xdr:colOff>177800</xdr:colOff>
      <xdr:row>39</xdr:row>
      <xdr:rowOff>167640</xdr:rowOff>
    </xdr:to>
    <xdr:cxnSp macro="">
      <xdr:nvCxnSpPr>
        <xdr:cNvPr id="439" name="直線コネクタ 438"/>
        <xdr:cNvCxnSpPr/>
      </xdr:nvCxnSpPr>
      <xdr:spPr>
        <a:xfrm flipV="1">
          <a:off x="12814300" y="68404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65803</xdr:rowOff>
    </xdr:from>
    <xdr:ext cx="405111" cy="259045"/>
    <xdr:sp macro="" textlink="">
      <xdr:nvSpPr>
        <xdr:cNvPr id="440" name="n_1aveValue【認定こども園・幼稚園・保育所】&#10;有形固定資産減価償却率"/>
        <xdr:cNvSpPr txBox="1"/>
      </xdr:nvSpPr>
      <xdr:spPr>
        <a:xfrm>
          <a:off x="15266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164101</xdr:rowOff>
    </xdr:from>
    <xdr:ext cx="405111" cy="259045"/>
    <xdr:sp macro="" textlink="">
      <xdr:nvSpPr>
        <xdr:cNvPr id="441" name="n_2aveValue【認定こども園・幼稚園・保育所】&#10;有形固定資産減価償却率"/>
        <xdr:cNvSpPr txBox="1"/>
      </xdr:nvSpPr>
      <xdr:spPr>
        <a:xfrm>
          <a:off x="14389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1795</xdr:rowOff>
    </xdr:from>
    <xdr:ext cx="405111" cy="259045"/>
    <xdr:sp macro="" textlink="">
      <xdr:nvSpPr>
        <xdr:cNvPr id="442" name="n_3aveValue【認定こども園・幼稚園・保育所】&#10;有形固定資産減価償却率"/>
        <xdr:cNvSpPr txBox="1"/>
      </xdr:nvSpPr>
      <xdr:spPr>
        <a:xfrm>
          <a:off x="13500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443"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76979</xdr:rowOff>
    </xdr:from>
    <xdr:ext cx="405111" cy="259045"/>
    <xdr:sp macro="" textlink="">
      <xdr:nvSpPr>
        <xdr:cNvPr id="444" name="n_1mainValue【認定こども園・幼稚園・保育所】&#10;有形固定資産減価償却率"/>
        <xdr:cNvSpPr txBox="1"/>
      </xdr:nvSpPr>
      <xdr:spPr>
        <a:xfrm>
          <a:off x="152660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99839</xdr:rowOff>
    </xdr:from>
    <xdr:ext cx="405111" cy="259045"/>
    <xdr:sp macro="" textlink="">
      <xdr:nvSpPr>
        <xdr:cNvPr id="445" name="n_2mainValue【認定こども園・幼稚園・保育所】&#10;有形固定資産減価償却率"/>
        <xdr:cNvSpPr txBox="1"/>
      </xdr:nvSpPr>
      <xdr:spPr>
        <a:xfrm>
          <a:off x="14389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24401</xdr:rowOff>
    </xdr:from>
    <xdr:ext cx="405111" cy="259045"/>
    <xdr:sp macro="" textlink="">
      <xdr:nvSpPr>
        <xdr:cNvPr id="446" name="n_3mainValue【認定こども園・幼稚園・保育所】&#10;有形固定資産減価償却率"/>
        <xdr:cNvSpPr txBox="1"/>
      </xdr:nvSpPr>
      <xdr:spPr>
        <a:xfrm>
          <a:off x="135007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47"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73" name="直線コネクタ 472"/>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4"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5" name="直線コネクタ 474"/>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76"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77" name="直線コネクタ 47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78"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79" name="フローチャート: 判断 47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80" name="フローチャート: 判断 479"/>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1" name="フローチャート: 判断 4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82" name="フローチャート: 判断 481"/>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3" name="フローチャート: 判断 482"/>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89" name="楕円 488"/>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90" name="【認定こども園・幼稚園・保育所】&#10;一人当たり面積該当値テキスト"/>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76019</xdr:rowOff>
    </xdr:from>
    <xdr:to>
      <xdr:col>112</xdr:col>
      <xdr:colOff>38100</xdr:colOff>
      <xdr:row>42</xdr:row>
      <xdr:rowOff>6169</xdr:rowOff>
    </xdr:to>
    <xdr:sp macro="" textlink="">
      <xdr:nvSpPr>
        <xdr:cNvPr id="491" name="楕円 490"/>
        <xdr:cNvSpPr/>
      </xdr:nvSpPr>
      <xdr:spPr>
        <a:xfrm>
          <a:off x="2127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126819</xdr:rowOff>
    </xdr:from>
    <xdr:to>
      <xdr:col>116</xdr:col>
      <xdr:colOff>63500</xdr:colOff>
      <xdr:row>41</xdr:row>
      <xdr:rowOff>159476</xdr:rowOff>
    </xdr:to>
    <xdr:cxnSp macro="">
      <xdr:nvCxnSpPr>
        <xdr:cNvPr id="492" name="直線コネクタ 491"/>
        <xdr:cNvCxnSpPr/>
      </xdr:nvCxnSpPr>
      <xdr:spPr>
        <a:xfrm>
          <a:off x="21323300" y="7156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76019</xdr:rowOff>
    </xdr:from>
    <xdr:to>
      <xdr:col>107</xdr:col>
      <xdr:colOff>101600</xdr:colOff>
      <xdr:row>42</xdr:row>
      <xdr:rowOff>6169</xdr:rowOff>
    </xdr:to>
    <xdr:sp macro="" textlink="">
      <xdr:nvSpPr>
        <xdr:cNvPr id="493" name="楕円 492"/>
        <xdr:cNvSpPr/>
      </xdr:nvSpPr>
      <xdr:spPr>
        <a:xfrm>
          <a:off x="20383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126819</xdr:rowOff>
    </xdr:from>
    <xdr:to>
      <xdr:col>111</xdr:col>
      <xdr:colOff>177800</xdr:colOff>
      <xdr:row>41</xdr:row>
      <xdr:rowOff>126819</xdr:rowOff>
    </xdr:to>
    <xdr:cxnSp macro="">
      <xdr:nvCxnSpPr>
        <xdr:cNvPr id="494" name="直線コネクタ 493"/>
        <xdr:cNvCxnSpPr/>
      </xdr:nvCxnSpPr>
      <xdr:spPr>
        <a:xfrm>
          <a:off x="20434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76019</xdr:rowOff>
    </xdr:from>
    <xdr:to>
      <xdr:col>102</xdr:col>
      <xdr:colOff>165100</xdr:colOff>
      <xdr:row>42</xdr:row>
      <xdr:rowOff>6169</xdr:rowOff>
    </xdr:to>
    <xdr:sp macro="" textlink="">
      <xdr:nvSpPr>
        <xdr:cNvPr id="495" name="楕円 494"/>
        <xdr:cNvSpPr/>
      </xdr:nvSpPr>
      <xdr:spPr>
        <a:xfrm>
          <a:off x="19494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126819</xdr:rowOff>
    </xdr:from>
    <xdr:to>
      <xdr:col>107</xdr:col>
      <xdr:colOff>50800</xdr:colOff>
      <xdr:row>41</xdr:row>
      <xdr:rowOff>126819</xdr:rowOff>
    </xdr:to>
    <xdr:cxnSp macro="">
      <xdr:nvCxnSpPr>
        <xdr:cNvPr id="496" name="直線コネクタ 495"/>
        <xdr:cNvCxnSpPr/>
      </xdr:nvCxnSpPr>
      <xdr:spPr>
        <a:xfrm>
          <a:off x="19545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108676</xdr:rowOff>
    </xdr:from>
    <xdr:to>
      <xdr:col>98</xdr:col>
      <xdr:colOff>38100</xdr:colOff>
      <xdr:row>42</xdr:row>
      <xdr:rowOff>38826</xdr:rowOff>
    </xdr:to>
    <xdr:sp macro="" textlink="">
      <xdr:nvSpPr>
        <xdr:cNvPr id="497" name="楕円 496"/>
        <xdr:cNvSpPr/>
      </xdr:nvSpPr>
      <xdr:spPr>
        <a:xfrm>
          <a:off x="18605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126819</xdr:rowOff>
    </xdr:from>
    <xdr:to>
      <xdr:col>102</xdr:col>
      <xdr:colOff>114300</xdr:colOff>
      <xdr:row>41</xdr:row>
      <xdr:rowOff>159476</xdr:rowOff>
    </xdr:to>
    <xdr:cxnSp macro="">
      <xdr:nvCxnSpPr>
        <xdr:cNvPr id="498" name="直線コネクタ 497"/>
        <xdr:cNvCxnSpPr/>
      </xdr:nvCxnSpPr>
      <xdr:spPr>
        <a:xfrm flipV="1">
          <a:off x="18656300" y="715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99"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501"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02"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168746</xdr:rowOff>
    </xdr:from>
    <xdr:ext cx="469744" cy="259045"/>
    <xdr:sp macro="" textlink="">
      <xdr:nvSpPr>
        <xdr:cNvPr id="503" name="n_1mainValue【認定こども園・幼稚園・保育所】&#10;一人当たり面積"/>
        <xdr:cNvSpPr txBox="1"/>
      </xdr:nvSpPr>
      <xdr:spPr>
        <a:xfrm>
          <a:off x="210757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168746</xdr:rowOff>
    </xdr:from>
    <xdr:ext cx="469744" cy="259045"/>
    <xdr:sp macro="" textlink="">
      <xdr:nvSpPr>
        <xdr:cNvPr id="504" name="n_2mainValue【認定こども園・幼稚園・保育所】&#10;一人当たり面積"/>
        <xdr:cNvSpPr txBox="1"/>
      </xdr:nvSpPr>
      <xdr:spPr>
        <a:xfrm>
          <a:off x="20199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168746</xdr:rowOff>
    </xdr:from>
    <xdr:ext cx="469744" cy="259045"/>
    <xdr:sp macro="" textlink="">
      <xdr:nvSpPr>
        <xdr:cNvPr id="505" name="n_3mainValue【認定こども園・幼稚園・保育所】&#10;一人当たり面積"/>
        <xdr:cNvSpPr txBox="1"/>
      </xdr:nvSpPr>
      <xdr:spPr>
        <a:xfrm>
          <a:off x="19310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29953</xdr:rowOff>
    </xdr:from>
    <xdr:ext cx="469744" cy="259045"/>
    <xdr:sp macro="" textlink="">
      <xdr:nvSpPr>
        <xdr:cNvPr id="506" name="n_4mainValue【認定こども園・幼稚園・保育所】&#10;一人当たり面積"/>
        <xdr:cNvSpPr txBox="1"/>
      </xdr:nvSpPr>
      <xdr:spPr>
        <a:xfrm>
          <a:off x="18421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29" name="直線コネクタ 528"/>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0"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1" name="直線コネクタ 530"/>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32"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33" name="直線コネクタ 532"/>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534"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35" name="フローチャート: 判断 534"/>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36" name="フローチャート: 判断 535"/>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37" name="フローチャート: 判断 536"/>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38" name="フローチャート: 判断 537"/>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39" name="フローチャート: 判断 53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545" name="楕円 544"/>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124223</xdr:rowOff>
    </xdr:from>
    <xdr:ext cx="405111" cy="259045"/>
    <xdr:sp macro="" textlink="">
      <xdr:nvSpPr>
        <xdr:cNvPr id="546" name="【学校施設】&#10;有形固定資産減価償却率該当値テキスト"/>
        <xdr:cNvSpPr txBox="1"/>
      </xdr:nvSpPr>
      <xdr:spPr>
        <a:xfrm>
          <a:off x="163576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65786</xdr:rowOff>
    </xdr:from>
    <xdr:to>
      <xdr:col>81</xdr:col>
      <xdr:colOff>101600</xdr:colOff>
      <xdr:row>59</xdr:row>
      <xdr:rowOff>167386</xdr:rowOff>
    </xdr:to>
    <xdr:sp macro="" textlink="">
      <xdr:nvSpPr>
        <xdr:cNvPr id="547" name="楕円 546"/>
        <xdr:cNvSpPr/>
      </xdr:nvSpPr>
      <xdr:spPr>
        <a:xfrm>
          <a:off x="15430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116586</xdr:rowOff>
    </xdr:to>
    <xdr:cxnSp macro="">
      <xdr:nvCxnSpPr>
        <xdr:cNvPr id="548" name="直線コネクタ 547"/>
        <xdr:cNvCxnSpPr/>
      </xdr:nvCxnSpPr>
      <xdr:spPr>
        <a:xfrm flipV="1">
          <a:off x="15481300" y="101406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49" name="楕円 548"/>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116586</xdr:rowOff>
    </xdr:to>
    <xdr:cxnSp macro="">
      <xdr:nvCxnSpPr>
        <xdr:cNvPr id="550" name="直線コネクタ 549"/>
        <xdr:cNvCxnSpPr/>
      </xdr:nvCxnSpPr>
      <xdr:spPr>
        <a:xfrm>
          <a:off x="14592300" y="100812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1" name="楕円 550"/>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148590</xdr:rowOff>
    </xdr:to>
    <xdr:cxnSp macro="">
      <xdr:nvCxnSpPr>
        <xdr:cNvPr id="552" name="直線コネクタ 551"/>
        <xdr:cNvCxnSpPr/>
      </xdr:nvCxnSpPr>
      <xdr:spPr>
        <a:xfrm flipV="1">
          <a:off x="13703300" y="10081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77216</xdr:rowOff>
    </xdr:from>
    <xdr:to>
      <xdr:col>67</xdr:col>
      <xdr:colOff>101600</xdr:colOff>
      <xdr:row>61</xdr:row>
      <xdr:rowOff>7366</xdr:rowOff>
    </xdr:to>
    <xdr:sp macro="" textlink="">
      <xdr:nvSpPr>
        <xdr:cNvPr id="553" name="楕円 552"/>
        <xdr:cNvSpPr/>
      </xdr:nvSpPr>
      <xdr:spPr>
        <a:xfrm>
          <a:off x="1276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128016</xdr:rowOff>
    </xdr:to>
    <xdr:cxnSp macro="">
      <xdr:nvCxnSpPr>
        <xdr:cNvPr id="554" name="直線コネクタ 553"/>
        <xdr:cNvCxnSpPr/>
      </xdr:nvCxnSpPr>
      <xdr:spPr>
        <a:xfrm flipV="1">
          <a:off x="12814300" y="102641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555"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56"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57"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58"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158513</xdr:rowOff>
    </xdr:from>
    <xdr:ext cx="405111" cy="259045"/>
    <xdr:sp macro="" textlink="">
      <xdr:nvSpPr>
        <xdr:cNvPr id="559" name="n_1mainValue【学校施設】&#10;有形固定資産減価償却率"/>
        <xdr:cNvSpPr txBox="1"/>
      </xdr:nvSpPr>
      <xdr:spPr>
        <a:xfrm>
          <a:off x="15266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560" name="n_2mainValue【学校施設】&#10;有形固定資産減価償却率"/>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1"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169943</xdr:rowOff>
    </xdr:from>
    <xdr:ext cx="405111" cy="259045"/>
    <xdr:sp macro="" textlink="">
      <xdr:nvSpPr>
        <xdr:cNvPr id="562" name="n_4mainValue【学校施設】&#10;有形固定資産減価償却率"/>
        <xdr:cNvSpPr txBox="1"/>
      </xdr:nvSpPr>
      <xdr:spPr>
        <a:xfrm>
          <a:off x="12611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89" name="直線コネクタ 588"/>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90"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91" name="直線コネクタ 590"/>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92"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93" name="直線コネクタ 592"/>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594"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95" name="フローチャート: 判断 594"/>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96" name="フローチャート: 判断 595"/>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97" name="フローチャート: 判断 596"/>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98" name="フローチャート: 判断 597"/>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99" name="フローチャート: 判断 598"/>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605" name="楕円 604"/>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167657</xdr:rowOff>
    </xdr:from>
    <xdr:ext cx="469744" cy="259045"/>
    <xdr:sp macro="" textlink="">
      <xdr:nvSpPr>
        <xdr:cNvPr id="606" name="【学校施設】&#10;一人当たり面積該当値テキスト"/>
        <xdr:cNvSpPr txBox="1"/>
      </xdr:nvSpPr>
      <xdr:spPr>
        <a:xfrm>
          <a:off x="22199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32476</xdr:rowOff>
    </xdr:from>
    <xdr:to>
      <xdr:col>112</xdr:col>
      <xdr:colOff>38100</xdr:colOff>
      <xdr:row>60</xdr:row>
      <xdr:rowOff>134076</xdr:rowOff>
    </xdr:to>
    <xdr:sp macro="" textlink="">
      <xdr:nvSpPr>
        <xdr:cNvPr id="607" name="楕円 606"/>
        <xdr:cNvSpPr/>
      </xdr:nvSpPr>
      <xdr:spPr>
        <a:xfrm>
          <a:off x="2127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83276</xdr:rowOff>
    </xdr:to>
    <xdr:cxnSp macro="">
      <xdr:nvCxnSpPr>
        <xdr:cNvPr id="608" name="直線コネクタ 607"/>
        <xdr:cNvCxnSpPr/>
      </xdr:nvCxnSpPr>
      <xdr:spPr>
        <a:xfrm flipV="1">
          <a:off x="21323300" y="103555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39007</xdr:rowOff>
    </xdr:from>
    <xdr:to>
      <xdr:col>107</xdr:col>
      <xdr:colOff>101600</xdr:colOff>
      <xdr:row>60</xdr:row>
      <xdr:rowOff>140607</xdr:rowOff>
    </xdr:to>
    <xdr:sp macro="" textlink="">
      <xdr:nvSpPr>
        <xdr:cNvPr id="609" name="楕円 608"/>
        <xdr:cNvSpPr/>
      </xdr:nvSpPr>
      <xdr:spPr>
        <a:xfrm>
          <a:off x="20383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83276</xdr:rowOff>
    </xdr:from>
    <xdr:to>
      <xdr:col>111</xdr:col>
      <xdr:colOff>177800</xdr:colOff>
      <xdr:row>60</xdr:row>
      <xdr:rowOff>89807</xdr:rowOff>
    </xdr:to>
    <xdr:cxnSp macro="">
      <xdr:nvCxnSpPr>
        <xdr:cNvPr id="610" name="直線コネクタ 609"/>
        <xdr:cNvCxnSpPr/>
      </xdr:nvCxnSpPr>
      <xdr:spPr>
        <a:xfrm flipV="1">
          <a:off x="20434300" y="103702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11" name="楕円 610"/>
        <xdr:cNvSpPr/>
      </xdr:nvSpPr>
      <xdr:spPr>
        <a:xfrm>
          <a:off x="19494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89807</xdr:rowOff>
    </xdr:from>
    <xdr:to>
      <xdr:col>107</xdr:col>
      <xdr:colOff>50800</xdr:colOff>
      <xdr:row>60</xdr:row>
      <xdr:rowOff>109401</xdr:rowOff>
    </xdr:to>
    <xdr:cxnSp macro="">
      <xdr:nvCxnSpPr>
        <xdr:cNvPr id="612" name="直線コネクタ 611"/>
        <xdr:cNvCxnSpPr/>
      </xdr:nvCxnSpPr>
      <xdr:spPr>
        <a:xfrm flipV="1">
          <a:off x="19545300" y="1037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107587</xdr:rowOff>
    </xdr:from>
    <xdr:to>
      <xdr:col>98</xdr:col>
      <xdr:colOff>38100</xdr:colOff>
      <xdr:row>60</xdr:row>
      <xdr:rowOff>37737</xdr:rowOff>
    </xdr:to>
    <xdr:sp macro="" textlink="">
      <xdr:nvSpPr>
        <xdr:cNvPr id="613" name="楕円 612"/>
        <xdr:cNvSpPr/>
      </xdr:nvSpPr>
      <xdr:spPr>
        <a:xfrm>
          <a:off x="18605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158387</xdr:rowOff>
    </xdr:from>
    <xdr:to>
      <xdr:col>102</xdr:col>
      <xdr:colOff>114300</xdr:colOff>
      <xdr:row>60</xdr:row>
      <xdr:rowOff>109401</xdr:rowOff>
    </xdr:to>
    <xdr:cxnSp macro="">
      <xdr:nvCxnSpPr>
        <xdr:cNvPr id="614" name="直線コネクタ 613"/>
        <xdr:cNvCxnSpPr/>
      </xdr:nvCxnSpPr>
      <xdr:spPr>
        <a:xfrm>
          <a:off x="18656300" y="10273937"/>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615"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616"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617"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112140</xdr:rowOff>
    </xdr:from>
    <xdr:ext cx="469744" cy="259045"/>
    <xdr:sp macro="" textlink="">
      <xdr:nvSpPr>
        <xdr:cNvPr id="618" name="n_4aveValue【学校施設】&#10;一人当たり面積"/>
        <xdr:cNvSpPr txBox="1"/>
      </xdr:nvSpPr>
      <xdr:spPr>
        <a:xfrm>
          <a:off x="18421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150603</xdr:rowOff>
    </xdr:from>
    <xdr:ext cx="469744" cy="259045"/>
    <xdr:sp macro="" textlink="">
      <xdr:nvSpPr>
        <xdr:cNvPr id="619" name="n_1mainValue【学校施設】&#10;一人当たり面積"/>
        <xdr:cNvSpPr txBox="1"/>
      </xdr:nvSpPr>
      <xdr:spPr>
        <a:xfrm>
          <a:off x="21075727" y="100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131734</xdr:rowOff>
    </xdr:from>
    <xdr:ext cx="469744" cy="259045"/>
    <xdr:sp macro="" textlink="">
      <xdr:nvSpPr>
        <xdr:cNvPr id="620" name="n_2mainValue【学校施設】&#10;一人当たり面積"/>
        <xdr:cNvSpPr txBox="1"/>
      </xdr:nvSpPr>
      <xdr:spPr>
        <a:xfrm>
          <a:off x="20199427" y="104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621" name="n_3main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54264</xdr:rowOff>
    </xdr:from>
    <xdr:ext cx="469744" cy="259045"/>
    <xdr:sp macro="" textlink="">
      <xdr:nvSpPr>
        <xdr:cNvPr id="622" name="n_4mainValue【学校施設】&#10;一人当たり面積"/>
        <xdr:cNvSpPr txBox="1"/>
      </xdr:nvSpPr>
      <xdr:spPr>
        <a:xfrm>
          <a:off x="18421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647" name="直線コネクタ 64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65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651" name="直線コネクタ 65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652" name="【児童館】&#10;有形固定資産減価償却率平均値テキスト"/>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53" name="フローチャート: 判断 65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54" name="フローチャート: 判断 65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5" name="フローチャート: 判断 65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56" name="フローチャート: 判断 65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7" name="フローチャート: 判断 6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3" name="楕円 662"/>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64" name="【児童館】&#10;有形固定資産減価償却率該当値テキスト"/>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5" name="楕円 664"/>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26670</xdr:rowOff>
    </xdr:to>
    <xdr:cxnSp macro="">
      <xdr:nvCxnSpPr>
        <xdr:cNvPr id="666" name="直線コネクタ 665"/>
        <xdr:cNvCxnSpPr/>
      </xdr:nvCxnSpPr>
      <xdr:spPr>
        <a:xfrm>
          <a:off x="15481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137795</xdr:rowOff>
    </xdr:from>
    <xdr:to>
      <xdr:col>76</xdr:col>
      <xdr:colOff>165100</xdr:colOff>
      <xdr:row>86</xdr:row>
      <xdr:rowOff>67945</xdr:rowOff>
    </xdr:to>
    <xdr:sp macro="" textlink="">
      <xdr:nvSpPr>
        <xdr:cNvPr id="667" name="楕円 666"/>
        <xdr:cNvSpPr/>
      </xdr:nvSpPr>
      <xdr:spPr>
        <a:xfrm>
          <a:off x="1454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17145</xdr:rowOff>
    </xdr:from>
    <xdr:to>
      <xdr:col>81</xdr:col>
      <xdr:colOff>50800</xdr:colOff>
      <xdr:row>86</xdr:row>
      <xdr:rowOff>26670</xdr:rowOff>
    </xdr:to>
    <xdr:cxnSp macro="">
      <xdr:nvCxnSpPr>
        <xdr:cNvPr id="668" name="直線コネクタ 667"/>
        <xdr:cNvCxnSpPr/>
      </xdr:nvCxnSpPr>
      <xdr:spPr>
        <a:xfrm>
          <a:off x="14592300" y="14761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17145</xdr:rowOff>
    </xdr:from>
    <xdr:to>
      <xdr:col>76</xdr:col>
      <xdr:colOff>114300</xdr:colOff>
      <xdr:row>86</xdr:row>
      <xdr:rowOff>114300</xdr:rowOff>
    </xdr:to>
    <xdr:cxnSp macro="">
      <xdr:nvCxnSpPr>
        <xdr:cNvPr id="670" name="直線コネクタ 669"/>
        <xdr:cNvCxnSpPr/>
      </xdr:nvCxnSpPr>
      <xdr:spPr>
        <a:xfrm flipV="1">
          <a:off x="13703300" y="147618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673" name="n_1ave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4"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675" name="n_3aveValue【児童館】&#10;有形固定資産減価償却率"/>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6"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7" name="n_1mainValue【児童館】&#10;有形固定資産減価償却率"/>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59072</xdr:rowOff>
    </xdr:from>
    <xdr:ext cx="405111" cy="259045"/>
    <xdr:sp macro="" textlink="">
      <xdr:nvSpPr>
        <xdr:cNvPr id="678" name="n_2mainValue【児童館】&#10;有形固定資産減価償却率"/>
        <xdr:cNvSpPr txBox="1"/>
      </xdr:nvSpPr>
      <xdr:spPr>
        <a:xfrm>
          <a:off x="14389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1" name="テキスト ボックス 6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705" name="直線コネクタ 704"/>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7" name="直線コネクタ 7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9" name="直線コネクタ 7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10" name="【児童館】&#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1" name="フローチャート: 判断 710"/>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712" name="フローチャート: 判断 711"/>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13" name="フローチャート: 判断 712"/>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4" name="フローチャート: 判断 713"/>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15" name="フローチャート: 判断 714"/>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1" name="楕円 720"/>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22"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3" name="楕円 722"/>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4" name="直線コネクタ 723"/>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5" name="楕円 724"/>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6" name="直線コネクタ 725"/>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7" name="楕円 726"/>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133350</xdr:rowOff>
    </xdr:to>
    <xdr:cxnSp macro="">
      <xdr:nvCxnSpPr>
        <xdr:cNvPr id="728" name="直線コネクタ 727"/>
        <xdr:cNvCxnSpPr/>
      </xdr:nvCxnSpPr>
      <xdr:spPr>
        <a:xfrm flipV="1">
          <a:off x="19545300" y="1463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9" name="楕円 728"/>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0" name="直線コネクタ 729"/>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731" name="n_1ave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2" name="n_2aveValue【児童館】&#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3" name="n_3ave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4" name="n_4ave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6"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7"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8"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1" name="テキスト ボックス 7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761" name="直線コネクタ 760"/>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762"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763" name="直線コネクタ 762"/>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764"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765" name="直線コネクタ 764"/>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766" name="【公民館】&#10;有形固定資産減価償却率平均値テキスト"/>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67" name="フローチャート: 判断 766"/>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768" name="フローチャート: 判断 767"/>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769" name="フローチャート: 判断 768"/>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0" name="フローチャート: 判断 769"/>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771" name="フローチャート: 判断 770"/>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157987</xdr:rowOff>
    </xdr:from>
    <xdr:to>
      <xdr:col>85</xdr:col>
      <xdr:colOff>177800</xdr:colOff>
      <xdr:row>105</xdr:row>
      <xdr:rowOff>88137</xdr:rowOff>
    </xdr:to>
    <xdr:sp macro="" textlink="">
      <xdr:nvSpPr>
        <xdr:cNvPr id="777" name="楕円 776"/>
        <xdr:cNvSpPr/>
      </xdr:nvSpPr>
      <xdr:spPr>
        <a:xfrm>
          <a:off x="162687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136414</xdr:rowOff>
    </xdr:from>
    <xdr:ext cx="405111" cy="259045"/>
    <xdr:sp macro="" textlink="">
      <xdr:nvSpPr>
        <xdr:cNvPr id="778" name="【公民館】&#10;有形固定資産減価償却率該当値テキスト"/>
        <xdr:cNvSpPr txBox="1"/>
      </xdr:nvSpPr>
      <xdr:spPr>
        <a:xfrm>
          <a:off x="16357600"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779" name="楕円 778"/>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37337</xdr:rowOff>
    </xdr:to>
    <xdr:cxnSp macro="">
      <xdr:nvCxnSpPr>
        <xdr:cNvPr id="780" name="直線コネクタ 779"/>
        <xdr:cNvCxnSpPr/>
      </xdr:nvCxnSpPr>
      <xdr:spPr>
        <a:xfrm>
          <a:off x="15481300" y="18039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1" name="楕円 780"/>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105</xdr:row>
      <xdr:rowOff>37337</xdr:rowOff>
    </xdr:to>
    <xdr:cxnSp macro="">
      <xdr:nvCxnSpPr>
        <xdr:cNvPr id="782" name="直線コネクタ 781"/>
        <xdr:cNvCxnSpPr/>
      </xdr:nvCxnSpPr>
      <xdr:spPr>
        <a:xfrm>
          <a:off x="14592300" y="179070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109982</xdr:rowOff>
    </xdr:from>
    <xdr:to>
      <xdr:col>72</xdr:col>
      <xdr:colOff>38100</xdr:colOff>
      <xdr:row>104</xdr:row>
      <xdr:rowOff>40132</xdr:rowOff>
    </xdr:to>
    <xdr:sp macro="" textlink="">
      <xdr:nvSpPr>
        <xdr:cNvPr id="783" name="楕円 782"/>
        <xdr:cNvSpPr/>
      </xdr:nvSpPr>
      <xdr:spPr>
        <a:xfrm>
          <a:off x="1365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160782</xdr:rowOff>
    </xdr:from>
    <xdr:to>
      <xdr:col>76</xdr:col>
      <xdr:colOff>114300</xdr:colOff>
      <xdr:row>104</xdr:row>
      <xdr:rowOff>76200</xdr:rowOff>
    </xdr:to>
    <xdr:cxnSp macro="">
      <xdr:nvCxnSpPr>
        <xdr:cNvPr id="784" name="直線コネクタ 783"/>
        <xdr:cNvCxnSpPr/>
      </xdr:nvCxnSpPr>
      <xdr:spPr>
        <a:xfrm>
          <a:off x="13703300" y="17820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85" name="楕円 784"/>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103</xdr:row>
      <xdr:rowOff>160782</xdr:rowOff>
    </xdr:to>
    <xdr:cxnSp macro="">
      <xdr:nvCxnSpPr>
        <xdr:cNvPr id="786" name="直線コネクタ 785"/>
        <xdr:cNvCxnSpPr/>
      </xdr:nvCxnSpPr>
      <xdr:spPr>
        <a:xfrm>
          <a:off x="12814300" y="17221200"/>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787"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788"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789"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1540</xdr:rowOff>
    </xdr:from>
    <xdr:ext cx="405111" cy="259045"/>
    <xdr:sp macro="" textlink="">
      <xdr:nvSpPr>
        <xdr:cNvPr id="790" name="n_4aveValue【公民館】&#10;有形固定資産減価償却率"/>
        <xdr:cNvSpPr txBox="1"/>
      </xdr:nvSpPr>
      <xdr:spPr>
        <a:xfrm>
          <a:off x="12611744" y="1731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791" name="n_1mainValue【公民館】&#10;有形固定資産減価償却率"/>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92"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31259</xdr:rowOff>
    </xdr:from>
    <xdr:ext cx="405111" cy="259045"/>
    <xdr:sp macro="" textlink="">
      <xdr:nvSpPr>
        <xdr:cNvPr id="793" name="n_3mainValue【公民館】&#10;有形固定資産減価償却率"/>
        <xdr:cNvSpPr txBox="1"/>
      </xdr:nvSpPr>
      <xdr:spPr>
        <a:xfrm>
          <a:off x="13500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794" name="n_4mainValue【公民館】&#10;有形固定資産減価償却率"/>
        <xdr:cNvSpPr txBox="1"/>
      </xdr:nvSpPr>
      <xdr:spPr>
        <a:xfrm>
          <a:off x="12611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819" name="直線コネクタ 81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2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21" name="直線コネクタ 82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2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23" name="直線コネクタ 82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824" name="【公民館】&#10;一人当たり面積平均値テキスト"/>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25" name="フローチャート: 判断 82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26" name="フローチャート: 判断 82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827" name="フローチャート: 判断 82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28" name="フローチャート: 判断 82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29" name="フローチャート: 判断 82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5" name="楕円 834"/>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836" name="【公民館】&#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837" name="楕円 836"/>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80011</xdr:rowOff>
    </xdr:to>
    <xdr:cxnSp macro="">
      <xdr:nvCxnSpPr>
        <xdr:cNvPr id="838" name="直線コネクタ 837"/>
        <xdr:cNvCxnSpPr/>
      </xdr:nvCxnSpPr>
      <xdr:spPr>
        <a:xfrm flipV="1">
          <a:off x="21323300" y="1841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9" name="楕円 838"/>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840" name="直線コネクタ 839"/>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41" name="楕円 840"/>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842" name="直線コネクタ 841"/>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843" name="楕円 842"/>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107</xdr:row>
      <xdr:rowOff>80011</xdr:rowOff>
    </xdr:to>
    <xdr:cxnSp macro="">
      <xdr:nvCxnSpPr>
        <xdr:cNvPr id="844" name="直線コネクタ 843"/>
        <xdr:cNvCxnSpPr/>
      </xdr:nvCxnSpPr>
      <xdr:spPr>
        <a:xfrm>
          <a:off x="18656300" y="17785080"/>
          <a:ext cx="8890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45" name="n_1ave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6" name="n_2aveValue【公民館】&#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47" name="n_3ave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848" name="n_4ave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49"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0"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51"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167657</xdr:rowOff>
    </xdr:from>
    <xdr:ext cx="469744" cy="259045"/>
    <xdr:sp macro="" textlink="">
      <xdr:nvSpPr>
        <xdr:cNvPr id="852" name="n_4mainValue【公民館】&#10;一人当たり面積"/>
        <xdr:cNvSpPr txBox="1"/>
      </xdr:nvSpPr>
      <xdr:spPr>
        <a:xfrm>
          <a:off x="18421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道路・橋りょうについては、有形固定資産減価償却率が全国平均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よりも高い水準となっているが</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、長寿命化計画に基づき、計画的に改良工事を進めていく。</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公営住宅の有形固定資産減価償却率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は、東郷市営住宅における改修工事など、計画的に更新工事を進めていることから全国平均、県平均及び類似団体平均のいずれの数値よりも低い水準に改善している。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認定こども園・幼稚園・保育所、児童館</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、公民館</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の有形固定資産減価償却率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全国平均、県平均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よりも高い水準にあり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、施設の老朽化が進んでいる状況である。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学校施設については、長田小学校における増築工事など、計画的に更新・整備を行っていることから数値には改善が見られるものの、類似団体の平均値より高い水準にある。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認定こども園・幼稚園・保育所、児童館、公民館については、一人当たりの面積が全国平均、県平均を下回っているが、今後の人口減少、少子化の傾向などを鑑みながら、更新・整備を進めていく。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なお、施設の修繕、更新にあたっては、緊急性・優先性を考慮し、公共施設等総合管理計画に基づき、効率的・効果的な施設の長寿命化、更新等を計画的に実施していく。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75692</xdr:rowOff>
    </xdr:from>
    <xdr:to>
      <xdr:col>24</xdr:col>
      <xdr:colOff>114300</xdr:colOff>
      <xdr:row>41</xdr:row>
      <xdr:rowOff>5842</xdr:rowOff>
    </xdr:to>
    <xdr:sp macro="" textlink="">
      <xdr:nvSpPr>
        <xdr:cNvPr id="71" name="楕円 70"/>
        <xdr:cNvSpPr/>
      </xdr:nvSpPr>
      <xdr:spPr>
        <a:xfrm>
          <a:off x="4584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54119</xdr:rowOff>
    </xdr:from>
    <xdr:ext cx="405111" cy="259045"/>
    <xdr:sp macro="" textlink="">
      <xdr:nvSpPr>
        <xdr:cNvPr id="72" name="【図書館】&#10;有形固定資産減価償却率該当値テキスト"/>
        <xdr:cNvSpPr txBox="1"/>
      </xdr:nvSpPr>
      <xdr:spPr>
        <a:xfrm>
          <a:off x="467360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77978</xdr:rowOff>
    </xdr:from>
    <xdr:to>
      <xdr:col>20</xdr:col>
      <xdr:colOff>38100</xdr:colOff>
      <xdr:row>41</xdr:row>
      <xdr:rowOff>8128</xdr:rowOff>
    </xdr:to>
    <xdr:sp macro="" textlink="">
      <xdr:nvSpPr>
        <xdr:cNvPr id="73" name="楕円 72"/>
        <xdr:cNvSpPr/>
      </xdr:nvSpPr>
      <xdr:spPr>
        <a:xfrm>
          <a:off x="3746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40</xdr:row>
      <xdr:rowOff>128778</xdr:rowOff>
    </xdr:to>
    <xdr:cxnSp macro="">
      <xdr:nvCxnSpPr>
        <xdr:cNvPr id="74" name="直線コネクタ 73"/>
        <xdr:cNvCxnSpPr/>
      </xdr:nvCxnSpPr>
      <xdr:spPr>
        <a:xfrm flipV="1">
          <a:off x="3797300" y="698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148844</xdr:rowOff>
    </xdr:from>
    <xdr:to>
      <xdr:col>15</xdr:col>
      <xdr:colOff>101600</xdr:colOff>
      <xdr:row>40</xdr:row>
      <xdr:rowOff>78994</xdr:rowOff>
    </xdr:to>
    <xdr:sp macro="" textlink="">
      <xdr:nvSpPr>
        <xdr:cNvPr id="75" name="楕円 74"/>
        <xdr:cNvSpPr/>
      </xdr:nvSpPr>
      <xdr:spPr>
        <a:xfrm>
          <a:off x="2857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28194</xdr:rowOff>
    </xdr:from>
    <xdr:to>
      <xdr:col>19</xdr:col>
      <xdr:colOff>177800</xdr:colOff>
      <xdr:row>40</xdr:row>
      <xdr:rowOff>128778</xdr:rowOff>
    </xdr:to>
    <xdr:cxnSp macro="">
      <xdr:nvCxnSpPr>
        <xdr:cNvPr id="76" name="直線コネクタ 75"/>
        <xdr:cNvCxnSpPr/>
      </xdr:nvCxnSpPr>
      <xdr:spPr>
        <a:xfrm>
          <a:off x="2908300" y="68861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119126</xdr:rowOff>
    </xdr:from>
    <xdr:to>
      <xdr:col>10</xdr:col>
      <xdr:colOff>165100</xdr:colOff>
      <xdr:row>40</xdr:row>
      <xdr:rowOff>49276</xdr:rowOff>
    </xdr:to>
    <xdr:sp macro="" textlink="">
      <xdr:nvSpPr>
        <xdr:cNvPr id="77" name="楕円 76"/>
        <xdr:cNvSpPr/>
      </xdr:nvSpPr>
      <xdr:spPr>
        <a:xfrm>
          <a:off x="196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169926</xdr:rowOff>
    </xdr:from>
    <xdr:to>
      <xdr:col>15</xdr:col>
      <xdr:colOff>50800</xdr:colOff>
      <xdr:row>40</xdr:row>
      <xdr:rowOff>28194</xdr:rowOff>
    </xdr:to>
    <xdr:cxnSp macro="">
      <xdr:nvCxnSpPr>
        <xdr:cNvPr id="78" name="直線コネクタ 77"/>
        <xdr:cNvCxnSpPr/>
      </xdr:nvCxnSpPr>
      <xdr:spPr>
        <a:xfrm>
          <a:off x="2019300" y="68564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169418</xdr:rowOff>
    </xdr:from>
    <xdr:to>
      <xdr:col>6</xdr:col>
      <xdr:colOff>38100</xdr:colOff>
      <xdr:row>40</xdr:row>
      <xdr:rowOff>99568</xdr:rowOff>
    </xdr:to>
    <xdr:sp macro="" textlink="">
      <xdr:nvSpPr>
        <xdr:cNvPr id="79" name="楕円 78"/>
        <xdr:cNvSpPr/>
      </xdr:nvSpPr>
      <xdr:spPr>
        <a:xfrm>
          <a:off x="107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169926</xdr:rowOff>
    </xdr:from>
    <xdr:to>
      <xdr:col>10</xdr:col>
      <xdr:colOff>114300</xdr:colOff>
      <xdr:row>40</xdr:row>
      <xdr:rowOff>48768</xdr:rowOff>
    </xdr:to>
    <xdr:cxnSp macro="">
      <xdr:nvCxnSpPr>
        <xdr:cNvPr id="80" name="直線コネクタ 79"/>
        <xdr:cNvCxnSpPr/>
      </xdr:nvCxnSpPr>
      <xdr:spPr>
        <a:xfrm flipV="1">
          <a:off x="1130300" y="6856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170705</xdr:rowOff>
    </xdr:from>
    <xdr:ext cx="405111" cy="259045"/>
    <xdr:sp macro="" textlink="">
      <xdr:nvSpPr>
        <xdr:cNvPr id="85" name="n_1mainValue【図書館】&#10;有形固定資産減価償却率"/>
        <xdr:cNvSpPr txBox="1"/>
      </xdr:nvSpPr>
      <xdr:spPr>
        <a:xfrm>
          <a:off x="35820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70121</xdr:rowOff>
    </xdr:from>
    <xdr:ext cx="405111" cy="259045"/>
    <xdr:sp macro="" textlink="">
      <xdr:nvSpPr>
        <xdr:cNvPr id="86" name="n_2mainValue【図書館】&#10;有形固定資産減価償却率"/>
        <xdr:cNvSpPr txBox="1"/>
      </xdr:nvSpPr>
      <xdr:spPr>
        <a:xfrm>
          <a:off x="2705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40403</xdr:rowOff>
    </xdr:from>
    <xdr:ext cx="405111" cy="259045"/>
    <xdr:sp macro="" textlink="">
      <xdr:nvSpPr>
        <xdr:cNvPr id="87" name="n_3mainValue【図書館】&#10;有形固定資産減価償却率"/>
        <xdr:cNvSpPr txBox="1"/>
      </xdr:nvSpPr>
      <xdr:spPr>
        <a:xfrm>
          <a:off x="1816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90695</xdr:rowOff>
    </xdr:from>
    <xdr:ext cx="405111" cy="259045"/>
    <xdr:sp macro="" textlink="">
      <xdr:nvSpPr>
        <xdr:cNvPr id="88" name="n_4mainValue【図書館】&#10;有形固定資産減価償却率"/>
        <xdr:cNvSpPr txBox="1"/>
      </xdr:nvSpPr>
      <xdr:spPr>
        <a:xfrm>
          <a:off x="927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80027</xdr:rowOff>
    </xdr:from>
    <xdr:ext cx="469744" cy="259045"/>
    <xdr:sp macro="" textlink="">
      <xdr:nvSpPr>
        <xdr:cNvPr id="130" name="【図書館】&#10;一人当たり面積該当値テキスト"/>
        <xdr:cNvSpPr txBox="1"/>
      </xdr:nvSpPr>
      <xdr:spPr>
        <a:xfrm>
          <a:off x="10515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40</xdr:row>
      <xdr:rowOff>0</xdr:rowOff>
    </xdr:to>
    <xdr:cxnSp macro="">
      <xdr:nvCxnSpPr>
        <xdr:cNvPr id="132" name="直線コネクタ 131"/>
        <xdr:cNvCxnSpPr/>
      </xdr:nvCxnSpPr>
      <xdr:spPr>
        <a:xfrm flipV="1">
          <a:off x="9639300" y="683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3" name="楕円 132"/>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4" name="直線コネクタ 133"/>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36" name="直線コネクタ 135"/>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7" name="楕円 136"/>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38" name="直線コネクタ 137"/>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2"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3"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4"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5"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6"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6" name="【体育館・プール】&#10;有形固定資産減価償却率平均値テキスト"/>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137795</xdr:rowOff>
    </xdr:from>
    <xdr:to>
      <xdr:col>24</xdr:col>
      <xdr:colOff>114300</xdr:colOff>
      <xdr:row>63</xdr:row>
      <xdr:rowOff>67945</xdr:rowOff>
    </xdr:to>
    <xdr:sp macro="" textlink="">
      <xdr:nvSpPr>
        <xdr:cNvPr id="187" name="楕円 186"/>
        <xdr:cNvSpPr/>
      </xdr:nvSpPr>
      <xdr:spPr>
        <a:xfrm>
          <a:off x="4584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52722</xdr:rowOff>
    </xdr:from>
    <xdr:ext cx="405111" cy="259045"/>
    <xdr:sp macro="" textlink="">
      <xdr:nvSpPr>
        <xdr:cNvPr id="188" name="【体育館・プール】&#10;有形固定資産減価償却率該当値テキスト"/>
        <xdr:cNvSpPr txBox="1"/>
      </xdr:nvSpPr>
      <xdr:spPr>
        <a:xfrm>
          <a:off x="46736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9" name="楕円 188"/>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17145</xdr:rowOff>
    </xdr:from>
    <xdr:to>
      <xdr:col>24</xdr:col>
      <xdr:colOff>63500</xdr:colOff>
      <xdr:row>63</xdr:row>
      <xdr:rowOff>17145</xdr:rowOff>
    </xdr:to>
    <xdr:cxnSp macro="">
      <xdr:nvCxnSpPr>
        <xdr:cNvPr id="190" name="直線コネクタ 189"/>
        <xdr:cNvCxnSpPr/>
      </xdr:nvCxnSpPr>
      <xdr:spPr>
        <a:xfrm>
          <a:off x="3797300" y="1081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1" name="楕円 190"/>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63</xdr:row>
      <xdr:rowOff>17145</xdr:rowOff>
    </xdr:to>
    <xdr:cxnSp macro="">
      <xdr:nvCxnSpPr>
        <xdr:cNvPr id="192" name="直線コネクタ 191"/>
        <xdr:cNvCxnSpPr/>
      </xdr:nvCxnSpPr>
      <xdr:spPr>
        <a:xfrm>
          <a:off x="2908300" y="1076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3" name="楕円 192"/>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133350</xdr:rowOff>
    </xdr:to>
    <xdr:cxnSp macro="">
      <xdr:nvCxnSpPr>
        <xdr:cNvPr id="194" name="直線コネクタ 193"/>
        <xdr:cNvCxnSpPr/>
      </xdr:nvCxnSpPr>
      <xdr:spPr>
        <a:xfrm>
          <a:off x="2019300" y="10721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80645</xdr:rowOff>
    </xdr:from>
    <xdr:to>
      <xdr:col>6</xdr:col>
      <xdr:colOff>38100</xdr:colOff>
      <xdr:row>63</xdr:row>
      <xdr:rowOff>10795</xdr:rowOff>
    </xdr:to>
    <xdr:sp macro="" textlink="">
      <xdr:nvSpPr>
        <xdr:cNvPr id="195" name="楕円 194"/>
        <xdr:cNvSpPr/>
      </xdr:nvSpPr>
      <xdr:spPr>
        <a:xfrm>
          <a:off x="107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131445</xdr:rowOff>
    </xdr:to>
    <xdr:cxnSp macro="">
      <xdr:nvCxnSpPr>
        <xdr:cNvPr id="196" name="直線コネクタ 195"/>
        <xdr:cNvCxnSpPr/>
      </xdr:nvCxnSpPr>
      <xdr:spPr>
        <a:xfrm flipV="1">
          <a:off x="1130300" y="10721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97"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0"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1"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2" name="n_2mainValue【体育館・プー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3" name="n_3mainValue【体育館・プー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1922</xdr:rowOff>
    </xdr:from>
    <xdr:ext cx="405111" cy="259045"/>
    <xdr:sp macro="" textlink="">
      <xdr:nvSpPr>
        <xdr:cNvPr id="204" name="n_4mainValue【体育館・プール】&#10;有形固定資産減価償却率"/>
        <xdr:cNvSpPr txBox="1"/>
      </xdr:nvSpPr>
      <xdr:spPr>
        <a:xfrm>
          <a:off x="927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31"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26924</xdr:rowOff>
    </xdr:from>
    <xdr:to>
      <xdr:col>55</xdr:col>
      <xdr:colOff>50800</xdr:colOff>
      <xdr:row>60</xdr:row>
      <xdr:rowOff>128524</xdr:rowOff>
    </xdr:to>
    <xdr:sp macro="" textlink="">
      <xdr:nvSpPr>
        <xdr:cNvPr id="242" name="楕円 241"/>
        <xdr:cNvSpPr/>
      </xdr:nvSpPr>
      <xdr:spPr>
        <a:xfrm>
          <a:off x="10426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5351</xdr:rowOff>
    </xdr:from>
    <xdr:ext cx="469744" cy="259045"/>
    <xdr:sp macro="" textlink="">
      <xdr:nvSpPr>
        <xdr:cNvPr id="243" name="【体育館・プール】&#10;一人当たり面積該当値テキスト"/>
        <xdr:cNvSpPr txBox="1"/>
      </xdr:nvSpPr>
      <xdr:spPr>
        <a:xfrm>
          <a:off x="1051560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31496</xdr:rowOff>
    </xdr:from>
    <xdr:to>
      <xdr:col>50</xdr:col>
      <xdr:colOff>165100</xdr:colOff>
      <xdr:row>60</xdr:row>
      <xdr:rowOff>133096</xdr:rowOff>
    </xdr:to>
    <xdr:sp macro="" textlink="">
      <xdr:nvSpPr>
        <xdr:cNvPr id="244" name="楕円 243"/>
        <xdr:cNvSpPr/>
      </xdr:nvSpPr>
      <xdr:spPr>
        <a:xfrm>
          <a:off x="958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82296</xdr:rowOff>
    </xdr:to>
    <xdr:cxnSp macro="">
      <xdr:nvCxnSpPr>
        <xdr:cNvPr id="245" name="直線コネクタ 244"/>
        <xdr:cNvCxnSpPr/>
      </xdr:nvCxnSpPr>
      <xdr:spPr>
        <a:xfrm flipV="1">
          <a:off x="9639300" y="1036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31496</xdr:rowOff>
    </xdr:from>
    <xdr:to>
      <xdr:col>46</xdr:col>
      <xdr:colOff>38100</xdr:colOff>
      <xdr:row>60</xdr:row>
      <xdr:rowOff>133096</xdr:rowOff>
    </xdr:to>
    <xdr:sp macro="" textlink="">
      <xdr:nvSpPr>
        <xdr:cNvPr id="246" name="楕円 245"/>
        <xdr:cNvSpPr/>
      </xdr:nvSpPr>
      <xdr:spPr>
        <a:xfrm>
          <a:off x="8699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82296</xdr:rowOff>
    </xdr:from>
    <xdr:to>
      <xdr:col>50</xdr:col>
      <xdr:colOff>114300</xdr:colOff>
      <xdr:row>60</xdr:row>
      <xdr:rowOff>82296</xdr:rowOff>
    </xdr:to>
    <xdr:cxnSp macro="">
      <xdr:nvCxnSpPr>
        <xdr:cNvPr id="247" name="直線コネクタ 246"/>
        <xdr:cNvCxnSpPr/>
      </xdr:nvCxnSpPr>
      <xdr:spPr>
        <a:xfrm>
          <a:off x="8750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31496</xdr:rowOff>
    </xdr:from>
    <xdr:to>
      <xdr:col>41</xdr:col>
      <xdr:colOff>101600</xdr:colOff>
      <xdr:row>60</xdr:row>
      <xdr:rowOff>133096</xdr:rowOff>
    </xdr:to>
    <xdr:sp macro="" textlink="">
      <xdr:nvSpPr>
        <xdr:cNvPr id="248" name="楕円 247"/>
        <xdr:cNvSpPr/>
      </xdr:nvSpPr>
      <xdr:spPr>
        <a:xfrm>
          <a:off x="781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82296</xdr:rowOff>
    </xdr:from>
    <xdr:to>
      <xdr:col>45</xdr:col>
      <xdr:colOff>177800</xdr:colOff>
      <xdr:row>60</xdr:row>
      <xdr:rowOff>82296</xdr:rowOff>
    </xdr:to>
    <xdr:cxnSp macro="">
      <xdr:nvCxnSpPr>
        <xdr:cNvPr id="249" name="直線コネクタ 248"/>
        <xdr:cNvCxnSpPr/>
      </xdr:nvCxnSpPr>
      <xdr:spPr>
        <a:xfrm>
          <a:off x="7861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31496</xdr:rowOff>
    </xdr:from>
    <xdr:to>
      <xdr:col>36</xdr:col>
      <xdr:colOff>165100</xdr:colOff>
      <xdr:row>60</xdr:row>
      <xdr:rowOff>133096</xdr:rowOff>
    </xdr:to>
    <xdr:sp macro="" textlink="">
      <xdr:nvSpPr>
        <xdr:cNvPr id="250" name="楕円 249"/>
        <xdr:cNvSpPr/>
      </xdr:nvSpPr>
      <xdr:spPr>
        <a:xfrm>
          <a:off x="6921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82296</xdr:rowOff>
    </xdr:from>
    <xdr:to>
      <xdr:col>41</xdr:col>
      <xdr:colOff>50800</xdr:colOff>
      <xdr:row>60</xdr:row>
      <xdr:rowOff>82296</xdr:rowOff>
    </xdr:to>
    <xdr:cxnSp macro="">
      <xdr:nvCxnSpPr>
        <xdr:cNvPr id="251" name="直線コネクタ 250"/>
        <xdr:cNvCxnSpPr/>
      </xdr:nvCxnSpPr>
      <xdr:spPr>
        <a:xfrm>
          <a:off x="6972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52"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53"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4"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55"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124223</xdr:rowOff>
    </xdr:from>
    <xdr:ext cx="469744" cy="259045"/>
    <xdr:sp macro="" textlink="">
      <xdr:nvSpPr>
        <xdr:cNvPr id="256" name="n_1mainValue【体育館・プール】&#10;一人当たり面積"/>
        <xdr:cNvSpPr txBox="1"/>
      </xdr:nvSpPr>
      <xdr:spPr>
        <a:xfrm>
          <a:off x="93917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124223</xdr:rowOff>
    </xdr:from>
    <xdr:ext cx="469744" cy="259045"/>
    <xdr:sp macro="" textlink="">
      <xdr:nvSpPr>
        <xdr:cNvPr id="257" name="n_2mainValue【体育館・プール】&#10;一人当たり面積"/>
        <xdr:cNvSpPr txBox="1"/>
      </xdr:nvSpPr>
      <xdr:spPr>
        <a:xfrm>
          <a:off x="8515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124223</xdr:rowOff>
    </xdr:from>
    <xdr:ext cx="469744" cy="259045"/>
    <xdr:sp macro="" textlink="">
      <xdr:nvSpPr>
        <xdr:cNvPr id="258" name="n_3mainValue【体育館・プール】&#10;一人当たり面積"/>
        <xdr:cNvSpPr txBox="1"/>
      </xdr:nvSpPr>
      <xdr:spPr>
        <a:xfrm>
          <a:off x="7626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124223</xdr:rowOff>
    </xdr:from>
    <xdr:ext cx="469744" cy="259045"/>
    <xdr:sp macro="" textlink="">
      <xdr:nvSpPr>
        <xdr:cNvPr id="259" name="n_4mainValue【体育館・プール】&#10;一人当たり面積"/>
        <xdr:cNvSpPr txBox="1"/>
      </xdr:nvSpPr>
      <xdr:spPr>
        <a:xfrm>
          <a:off x="6737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7"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2" name="フローチャート: 判断 291"/>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298" name="楕円 297"/>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299" name="【福祉施設】&#10;有形固定資産減価償却率該当値テキスト"/>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300" name="楕円 299"/>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22098</xdr:rowOff>
    </xdr:from>
    <xdr:to>
      <xdr:col>24</xdr:col>
      <xdr:colOff>63500</xdr:colOff>
      <xdr:row>81</xdr:row>
      <xdr:rowOff>115824</xdr:rowOff>
    </xdr:to>
    <xdr:cxnSp macro="">
      <xdr:nvCxnSpPr>
        <xdr:cNvPr id="301" name="直線コネクタ 300"/>
        <xdr:cNvCxnSpPr/>
      </xdr:nvCxnSpPr>
      <xdr:spPr>
        <a:xfrm flipV="1">
          <a:off x="3797300" y="1390954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2" name="楕円 30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115824</xdr:rowOff>
    </xdr:to>
    <xdr:cxnSp macro="">
      <xdr:nvCxnSpPr>
        <xdr:cNvPr id="303" name="直線コネクタ 302"/>
        <xdr:cNvCxnSpPr/>
      </xdr:nvCxnSpPr>
      <xdr:spPr>
        <a:xfrm>
          <a:off x="2908300" y="1391412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4" name="楕円 303"/>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26670</xdr:rowOff>
    </xdr:to>
    <xdr:cxnSp macro="">
      <xdr:nvCxnSpPr>
        <xdr:cNvPr id="305" name="直線コネクタ 304"/>
        <xdr:cNvCxnSpPr/>
      </xdr:nvCxnSpPr>
      <xdr:spPr>
        <a:xfrm>
          <a:off x="2019300" y="13877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6" name="楕円 305"/>
        <xdr:cNvSpPr/>
      </xdr:nvSpPr>
      <xdr:spPr>
        <a:xfrm>
          <a:off x="1079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24385</xdr:rowOff>
    </xdr:to>
    <xdr:cxnSp macro="">
      <xdr:nvCxnSpPr>
        <xdr:cNvPr id="307" name="直線コネクタ 306"/>
        <xdr:cNvCxnSpPr/>
      </xdr:nvCxnSpPr>
      <xdr:spPr>
        <a:xfrm flipV="1">
          <a:off x="1130300" y="138775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08"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09"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0"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1"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2" name="n_1main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3"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4" name="n_3mainValue【福祉施設】&#10;有形固定資産減価償却率"/>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5" name="n_4mainValue【福祉施設】&#10;有形固定資産減価償却率"/>
        <xdr:cNvSpPr txBox="1"/>
      </xdr:nvSpPr>
      <xdr:spPr>
        <a:xfrm>
          <a:off x="927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1" name="直線コネクタ 340"/>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2"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3" name="直線コネクタ 342"/>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4"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5" name="直線コネクタ 344"/>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46"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7" name="フローチャート: 判断 346"/>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48" name="フローチャート: 判断 347"/>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0" name="フローチャート: 判断 349"/>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1" name="フローチャート: 判断 350"/>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57" name="楕円 356"/>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58" name="【福祉施設】&#10;一人当たり面積該当値テキスト"/>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59" name="楕円 358"/>
        <xdr:cNvSpPr/>
      </xdr:nvSpPr>
      <xdr:spPr>
        <a:xfrm>
          <a:off x="958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111579</xdr:rowOff>
    </xdr:to>
    <xdr:cxnSp macro="">
      <xdr:nvCxnSpPr>
        <xdr:cNvPr id="360" name="直線コネクタ 359"/>
        <xdr:cNvCxnSpPr/>
      </xdr:nvCxnSpPr>
      <xdr:spPr>
        <a:xfrm>
          <a:off x="9639300" y="14243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1" name="楕円 360"/>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13607</xdr:rowOff>
    </xdr:to>
    <xdr:cxnSp macro="">
      <xdr:nvCxnSpPr>
        <xdr:cNvPr id="362" name="直線コネクタ 361"/>
        <xdr:cNvCxnSpPr/>
      </xdr:nvCxnSpPr>
      <xdr:spPr>
        <a:xfrm>
          <a:off x="8750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3" name="楕円 362"/>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64" name="直線コネクタ 363"/>
        <xdr:cNvCxnSpPr/>
      </xdr:nvCxnSpPr>
      <xdr:spPr>
        <a:xfrm>
          <a:off x="7861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65" name="楕円 364"/>
        <xdr:cNvSpPr/>
      </xdr:nvSpPr>
      <xdr:spPr>
        <a:xfrm>
          <a:off x="692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29936</xdr:rowOff>
    </xdr:to>
    <xdr:cxnSp macro="">
      <xdr:nvCxnSpPr>
        <xdr:cNvPr id="366" name="直線コネクタ 365"/>
        <xdr:cNvCxnSpPr/>
      </xdr:nvCxnSpPr>
      <xdr:spPr>
        <a:xfrm flipV="1">
          <a:off x="697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67"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69"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55534</xdr:rowOff>
    </xdr:from>
    <xdr:ext cx="469744" cy="259045"/>
    <xdr:sp macro="" textlink="">
      <xdr:nvSpPr>
        <xdr:cNvPr id="371" name="n_1mainValue【福祉施設】&#10;一人当たり面積"/>
        <xdr:cNvSpPr txBox="1"/>
      </xdr:nvSpPr>
      <xdr:spPr>
        <a:xfrm>
          <a:off x="93917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72" name="n_2main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3" name="n_3main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74" name="n_4mainValue【福祉施設】&#10;一人当たり面積"/>
        <xdr:cNvSpPr txBox="1"/>
      </xdr:nvSpPr>
      <xdr:spPr>
        <a:xfrm>
          <a:off x="6737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0" name="直線コネクタ 399"/>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1"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2" name="直線コネクタ 401"/>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3"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4" name="直線コネクタ 403"/>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405"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6" name="フローチャート: 判断 405"/>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7" name="フローチャート: 判断 406"/>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08" name="フローチャート: 判断 40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09" name="フローチャート: 判断 408"/>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0" name="フローチャート: 判断 409"/>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6" name="楕円 415"/>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417"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418" name="楕円 417"/>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107</xdr:row>
      <xdr:rowOff>167639</xdr:rowOff>
    </xdr:to>
    <xdr:cxnSp macro="">
      <xdr:nvCxnSpPr>
        <xdr:cNvPr id="419" name="直線コネクタ 418"/>
        <xdr:cNvCxnSpPr/>
      </xdr:nvCxnSpPr>
      <xdr:spPr>
        <a:xfrm>
          <a:off x="3797300" y="1851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420" name="楕円 419"/>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107</xdr:row>
      <xdr:rowOff>167639</xdr:rowOff>
    </xdr:to>
    <xdr:cxnSp macro="">
      <xdr:nvCxnSpPr>
        <xdr:cNvPr id="421" name="直線コネクタ 420"/>
        <xdr:cNvCxnSpPr/>
      </xdr:nvCxnSpPr>
      <xdr:spPr>
        <a:xfrm>
          <a:off x="2908300" y="18439312"/>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7438</xdr:rowOff>
    </xdr:from>
    <xdr:to>
      <xdr:col>10</xdr:col>
      <xdr:colOff>165100</xdr:colOff>
      <xdr:row>107</xdr:row>
      <xdr:rowOff>109038</xdr:rowOff>
    </xdr:to>
    <xdr:sp macro="" textlink="">
      <xdr:nvSpPr>
        <xdr:cNvPr id="422" name="楕円 421"/>
        <xdr:cNvSpPr/>
      </xdr:nvSpPr>
      <xdr:spPr>
        <a:xfrm>
          <a:off x="196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58238</xdr:rowOff>
    </xdr:from>
    <xdr:to>
      <xdr:col>15</xdr:col>
      <xdr:colOff>50800</xdr:colOff>
      <xdr:row>107</xdr:row>
      <xdr:rowOff>94162</xdr:rowOff>
    </xdr:to>
    <xdr:cxnSp macro="">
      <xdr:nvCxnSpPr>
        <xdr:cNvPr id="423" name="直線コネクタ 422"/>
        <xdr:cNvCxnSpPr/>
      </xdr:nvCxnSpPr>
      <xdr:spPr>
        <a:xfrm>
          <a:off x="2019300" y="18403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67855</xdr:rowOff>
    </xdr:from>
    <xdr:to>
      <xdr:col>6</xdr:col>
      <xdr:colOff>38100</xdr:colOff>
      <xdr:row>108</xdr:row>
      <xdr:rowOff>169455</xdr:rowOff>
    </xdr:to>
    <xdr:sp macro="" textlink="">
      <xdr:nvSpPr>
        <xdr:cNvPr id="424" name="楕円 423"/>
        <xdr:cNvSpPr/>
      </xdr:nvSpPr>
      <xdr:spPr>
        <a:xfrm>
          <a:off x="1079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58238</xdr:rowOff>
    </xdr:from>
    <xdr:to>
      <xdr:col>10</xdr:col>
      <xdr:colOff>114300</xdr:colOff>
      <xdr:row>108</xdr:row>
      <xdr:rowOff>118655</xdr:rowOff>
    </xdr:to>
    <xdr:cxnSp macro="">
      <xdr:nvCxnSpPr>
        <xdr:cNvPr id="425" name="直線コネクタ 424"/>
        <xdr:cNvCxnSpPr/>
      </xdr:nvCxnSpPr>
      <xdr:spPr>
        <a:xfrm flipV="1">
          <a:off x="1130300" y="18403388"/>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26"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27"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28"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29"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430"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431" name="n_2mainValue【市民会館】&#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100165</xdr:rowOff>
    </xdr:from>
    <xdr:ext cx="405111" cy="259045"/>
    <xdr:sp macro="" textlink="">
      <xdr:nvSpPr>
        <xdr:cNvPr id="432" name="n_3mainValue【市民会館】&#10;有形固定資産減価償却率"/>
        <xdr:cNvSpPr txBox="1"/>
      </xdr:nvSpPr>
      <xdr:spPr>
        <a:xfrm>
          <a:off x="1816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160582</xdr:rowOff>
    </xdr:from>
    <xdr:ext cx="405111" cy="259045"/>
    <xdr:sp macro="" textlink="">
      <xdr:nvSpPr>
        <xdr:cNvPr id="433" name="n_4mainValue【市民会館】&#10;有形固定資産減価償却率"/>
        <xdr:cNvSpPr txBox="1"/>
      </xdr:nvSpPr>
      <xdr:spPr>
        <a:xfrm>
          <a:off x="927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5" name="直線コネクタ 454"/>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7" name="直線コネクタ 45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58"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59" name="直線コネクタ 458"/>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60"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1" name="フローチャート: 判断 460"/>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3" name="フローチャート: 判断 46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4" name="フローチャート: 判断 463"/>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5" name="フローチャート: 判断 46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471" name="楕円 470"/>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472"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73" name="楕円 472"/>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474" name="直線コネクタ 473"/>
        <xdr:cNvCxnSpPr/>
      </xdr:nvCxnSpPr>
      <xdr:spPr>
        <a:xfrm flipV="1">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75" name="楕円 474"/>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67056</xdr:rowOff>
    </xdr:to>
    <xdr:cxnSp macro="">
      <xdr:nvCxnSpPr>
        <xdr:cNvPr id="476" name="直線コネクタ 475"/>
        <xdr:cNvCxnSpPr/>
      </xdr:nvCxnSpPr>
      <xdr:spPr>
        <a:xfrm>
          <a:off x="8750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77" name="楕円 476"/>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78" name="直線コネクタ 477"/>
        <xdr:cNvCxnSpPr/>
      </xdr:nvCxnSpPr>
      <xdr:spPr>
        <a:xfrm>
          <a:off x="7861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130556</xdr:rowOff>
    </xdr:from>
    <xdr:to>
      <xdr:col>36</xdr:col>
      <xdr:colOff>165100</xdr:colOff>
      <xdr:row>107</xdr:row>
      <xdr:rowOff>60706</xdr:rowOff>
    </xdr:to>
    <xdr:sp macro="" textlink="">
      <xdr:nvSpPr>
        <xdr:cNvPr id="479" name="楕円 478"/>
        <xdr:cNvSpPr/>
      </xdr:nvSpPr>
      <xdr:spPr>
        <a:xfrm>
          <a:off x="692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107</xdr:row>
      <xdr:rowOff>9906</xdr:rowOff>
    </xdr:to>
    <xdr:cxnSp macro="">
      <xdr:nvCxnSpPr>
        <xdr:cNvPr id="480" name="直線コネクタ 479"/>
        <xdr:cNvCxnSpPr/>
      </xdr:nvCxnSpPr>
      <xdr:spPr>
        <a:xfrm flipV="1">
          <a:off x="6972300" y="18240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1"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82" name="n_2ave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83" name="n_3aveValue【市民会館】&#10;一人当たり面積"/>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4"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85"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main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87"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51833</xdr:rowOff>
    </xdr:from>
    <xdr:ext cx="469744" cy="259045"/>
    <xdr:sp macro="" textlink="">
      <xdr:nvSpPr>
        <xdr:cNvPr id="488" name="n_4mainValue【市民会館】&#10;一人当たり面積"/>
        <xdr:cNvSpPr txBox="1"/>
      </xdr:nvSpPr>
      <xdr:spPr>
        <a:xfrm>
          <a:off x="6737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3" name="直線コネクタ 512"/>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4"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5" name="直線コネクタ 514"/>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6"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7" name="直線コネクタ 516"/>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1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19" name="フローチャート: 判断 51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0" name="フローチャート: 判断 519"/>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1" name="フローチャート: 判断 520"/>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2" name="フローチャート: 判断 52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3" name="フローチャート: 判断 522"/>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529" name="楕円 528"/>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168292</xdr:rowOff>
    </xdr:from>
    <xdr:ext cx="405111" cy="259045"/>
    <xdr:sp macro="" textlink="">
      <xdr:nvSpPr>
        <xdr:cNvPr id="530" name="【一般廃棄物処理施設】&#10;有形固定資産減価償却率該当値テキスト"/>
        <xdr:cNvSpPr txBox="1"/>
      </xdr:nvSpPr>
      <xdr:spPr>
        <a:xfrm>
          <a:off x="16357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531" name="楕円 530"/>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37</xdr:row>
      <xdr:rowOff>24765</xdr:rowOff>
    </xdr:to>
    <xdr:cxnSp macro="">
      <xdr:nvCxnSpPr>
        <xdr:cNvPr id="532" name="直線コネクタ 531"/>
        <xdr:cNvCxnSpPr/>
      </xdr:nvCxnSpPr>
      <xdr:spPr>
        <a:xfrm>
          <a:off x="15481300" y="6080760"/>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533" name="楕円 532"/>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36</xdr:row>
      <xdr:rowOff>51435</xdr:rowOff>
    </xdr:to>
    <xdr:cxnSp macro="">
      <xdr:nvCxnSpPr>
        <xdr:cNvPr id="534" name="直線コネクタ 533"/>
        <xdr:cNvCxnSpPr/>
      </xdr:nvCxnSpPr>
      <xdr:spPr>
        <a:xfrm flipV="1">
          <a:off x="14592300" y="60807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535" name="楕円 534"/>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36</xdr:row>
      <xdr:rowOff>51435</xdr:rowOff>
    </xdr:to>
    <xdr:cxnSp macro="">
      <xdr:nvCxnSpPr>
        <xdr:cNvPr id="536" name="直線コネクタ 535"/>
        <xdr:cNvCxnSpPr/>
      </xdr:nvCxnSpPr>
      <xdr:spPr>
        <a:xfrm>
          <a:off x="13703300" y="593407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37" name="楕円 536"/>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36</xdr:row>
      <xdr:rowOff>93345</xdr:rowOff>
    </xdr:to>
    <xdr:cxnSp macro="">
      <xdr:nvCxnSpPr>
        <xdr:cNvPr id="538" name="直線コネクタ 537"/>
        <xdr:cNvCxnSpPr/>
      </xdr:nvCxnSpPr>
      <xdr:spPr>
        <a:xfrm flipV="1">
          <a:off x="12814300" y="59340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539"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541"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2" name="n_4aveValue【一般廃棄物処理施設】&#10;有形固定資産減価償却率"/>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543"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544" name="n_2mainValue【一般廃棄物処理施設】&#10;有形固定資産減価償却率"/>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545" name="n_3mainValue【一般廃棄物処理施設】&#10;有形固定資産減価償却率"/>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46" name="n_4mainValue【一般廃棄物処理施設】&#10;有形固定資産減価償却率"/>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0" name="テキスト ボックス 55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2" name="テキスト ボックス 56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4" name="テキスト ボックス 56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2" name="直線コネクタ 571"/>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3"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4" name="直線コネクタ 573"/>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5"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6" name="直線コネクタ 575"/>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77"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78" name="フローチャート: 判断 577"/>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79" name="フローチャート: 判断 578"/>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0" name="フローチャート: 判断 579"/>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1" name="フローチャート: 判断 580"/>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2" name="フローチャート: 判断 581"/>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144119</xdr:rowOff>
    </xdr:from>
    <xdr:to>
      <xdr:col>116</xdr:col>
      <xdr:colOff>114300</xdr:colOff>
      <xdr:row>33</xdr:row>
      <xdr:rowOff>74269</xdr:rowOff>
    </xdr:to>
    <xdr:sp macro="" textlink="">
      <xdr:nvSpPr>
        <xdr:cNvPr id="588" name="楕円 587"/>
        <xdr:cNvSpPr/>
      </xdr:nvSpPr>
      <xdr:spPr>
        <a:xfrm>
          <a:off x="22110700" y="563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97146</xdr:rowOff>
    </xdr:from>
    <xdr:ext cx="599010" cy="259045"/>
    <xdr:sp macro="" textlink="">
      <xdr:nvSpPr>
        <xdr:cNvPr id="589" name="【一般廃棄物処理施設】&#10;一人当たり有形固定資産（償却資産）額該当値テキスト"/>
        <xdr:cNvSpPr txBox="1"/>
      </xdr:nvSpPr>
      <xdr:spPr>
        <a:xfrm>
          <a:off x="22199600" y="558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149432</xdr:rowOff>
    </xdr:from>
    <xdr:to>
      <xdr:col>112</xdr:col>
      <xdr:colOff>38100</xdr:colOff>
      <xdr:row>36</xdr:row>
      <xdr:rowOff>79582</xdr:rowOff>
    </xdr:to>
    <xdr:sp macro="" textlink="">
      <xdr:nvSpPr>
        <xdr:cNvPr id="590" name="楕円 589"/>
        <xdr:cNvSpPr/>
      </xdr:nvSpPr>
      <xdr:spPr>
        <a:xfrm>
          <a:off x="21272500" y="61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23469</xdr:rowOff>
    </xdr:from>
    <xdr:to>
      <xdr:col>116</xdr:col>
      <xdr:colOff>63500</xdr:colOff>
      <xdr:row>36</xdr:row>
      <xdr:rowOff>28782</xdr:rowOff>
    </xdr:to>
    <xdr:cxnSp macro="">
      <xdr:nvCxnSpPr>
        <xdr:cNvPr id="591" name="直線コネクタ 590"/>
        <xdr:cNvCxnSpPr/>
      </xdr:nvCxnSpPr>
      <xdr:spPr>
        <a:xfrm flipV="1">
          <a:off x="21323300" y="5681319"/>
          <a:ext cx="838200" cy="5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129979</xdr:rowOff>
    </xdr:from>
    <xdr:to>
      <xdr:col>107</xdr:col>
      <xdr:colOff>101600</xdr:colOff>
      <xdr:row>33</xdr:row>
      <xdr:rowOff>60129</xdr:rowOff>
    </xdr:to>
    <xdr:sp macro="" textlink="">
      <xdr:nvSpPr>
        <xdr:cNvPr id="592" name="楕円 591"/>
        <xdr:cNvSpPr/>
      </xdr:nvSpPr>
      <xdr:spPr>
        <a:xfrm>
          <a:off x="20383500" y="56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9329</xdr:rowOff>
    </xdr:from>
    <xdr:to>
      <xdr:col>111</xdr:col>
      <xdr:colOff>177800</xdr:colOff>
      <xdr:row>36</xdr:row>
      <xdr:rowOff>28782</xdr:rowOff>
    </xdr:to>
    <xdr:cxnSp macro="">
      <xdr:nvCxnSpPr>
        <xdr:cNvPr id="593" name="直線コネクタ 592"/>
        <xdr:cNvCxnSpPr/>
      </xdr:nvCxnSpPr>
      <xdr:spPr>
        <a:xfrm>
          <a:off x="20434300" y="5667179"/>
          <a:ext cx="889000" cy="5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137447</xdr:rowOff>
    </xdr:from>
    <xdr:to>
      <xdr:col>102</xdr:col>
      <xdr:colOff>165100</xdr:colOff>
      <xdr:row>35</xdr:row>
      <xdr:rowOff>67597</xdr:rowOff>
    </xdr:to>
    <xdr:sp macro="" textlink="">
      <xdr:nvSpPr>
        <xdr:cNvPr id="594" name="楕円 593"/>
        <xdr:cNvSpPr/>
      </xdr:nvSpPr>
      <xdr:spPr>
        <a:xfrm>
          <a:off x="19494500" y="5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9329</xdr:rowOff>
    </xdr:from>
    <xdr:to>
      <xdr:col>107</xdr:col>
      <xdr:colOff>50800</xdr:colOff>
      <xdr:row>35</xdr:row>
      <xdr:rowOff>16797</xdr:rowOff>
    </xdr:to>
    <xdr:cxnSp macro="">
      <xdr:nvCxnSpPr>
        <xdr:cNvPr id="595" name="直線コネクタ 594"/>
        <xdr:cNvCxnSpPr/>
      </xdr:nvCxnSpPr>
      <xdr:spPr>
        <a:xfrm flipV="1">
          <a:off x="19545300" y="5667179"/>
          <a:ext cx="8890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150814</xdr:rowOff>
    </xdr:from>
    <xdr:to>
      <xdr:col>98</xdr:col>
      <xdr:colOff>38100</xdr:colOff>
      <xdr:row>33</xdr:row>
      <xdr:rowOff>80964</xdr:rowOff>
    </xdr:to>
    <xdr:sp macro="" textlink="">
      <xdr:nvSpPr>
        <xdr:cNvPr id="596" name="楕円 595"/>
        <xdr:cNvSpPr/>
      </xdr:nvSpPr>
      <xdr:spPr>
        <a:xfrm>
          <a:off x="18605500" y="5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30164</xdr:rowOff>
    </xdr:from>
    <xdr:to>
      <xdr:col>102</xdr:col>
      <xdr:colOff>114300</xdr:colOff>
      <xdr:row>35</xdr:row>
      <xdr:rowOff>16797</xdr:rowOff>
    </xdr:to>
    <xdr:cxnSp macro="">
      <xdr:nvCxnSpPr>
        <xdr:cNvPr id="597" name="直線コネクタ 596"/>
        <xdr:cNvCxnSpPr/>
      </xdr:nvCxnSpPr>
      <xdr:spPr>
        <a:xfrm>
          <a:off x="18656300" y="5688014"/>
          <a:ext cx="889000" cy="3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598"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15791</xdr:rowOff>
    </xdr:from>
    <xdr:ext cx="534377" cy="259045"/>
    <xdr:sp macro="" textlink="">
      <xdr:nvSpPr>
        <xdr:cNvPr id="599" name="n_2aveValue【一般廃棄物処理施設】&#10;一人当たり有形固定資産（償却資産）額"/>
        <xdr:cNvSpPr txBox="1"/>
      </xdr:nvSpPr>
      <xdr:spPr>
        <a:xfrm>
          <a:off x="201671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600"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140301</xdr:rowOff>
    </xdr:from>
    <xdr:ext cx="534377" cy="259045"/>
    <xdr:sp macro="" textlink="">
      <xdr:nvSpPr>
        <xdr:cNvPr id="601" name="n_4aveValue【一般廃棄物処理施設】&#10;一人当たり有形固定資産（償却資産）額"/>
        <xdr:cNvSpPr txBox="1"/>
      </xdr:nvSpPr>
      <xdr:spPr>
        <a:xfrm>
          <a:off x="183891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96109</xdr:rowOff>
    </xdr:from>
    <xdr:ext cx="599010" cy="259045"/>
    <xdr:sp macro="" textlink="">
      <xdr:nvSpPr>
        <xdr:cNvPr id="602" name="n_1mainValue【一般廃棄物処理施設】&#10;一人当たり有形固定資産（償却資産）額"/>
        <xdr:cNvSpPr txBox="1"/>
      </xdr:nvSpPr>
      <xdr:spPr>
        <a:xfrm>
          <a:off x="21011095" y="59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76656</xdr:rowOff>
    </xdr:from>
    <xdr:ext cx="599010" cy="259045"/>
    <xdr:sp macro="" textlink="">
      <xdr:nvSpPr>
        <xdr:cNvPr id="603" name="n_2mainValue【一般廃棄物処理施設】&#10;一人当たり有形固定資産（償却資産）額"/>
        <xdr:cNvSpPr txBox="1"/>
      </xdr:nvSpPr>
      <xdr:spPr>
        <a:xfrm>
          <a:off x="20134795" y="53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84124</xdr:rowOff>
    </xdr:from>
    <xdr:ext cx="599010" cy="259045"/>
    <xdr:sp macro="" textlink="">
      <xdr:nvSpPr>
        <xdr:cNvPr id="604" name="n_3mainValue【一般廃棄物処理施設】&#10;一人当たり有形固定資産（償却資産）額"/>
        <xdr:cNvSpPr txBox="1"/>
      </xdr:nvSpPr>
      <xdr:spPr>
        <a:xfrm>
          <a:off x="19245795" y="5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97491</xdr:rowOff>
    </xdr:from>
    <xdr:ext cx="599010" cy="259045"/>
    <xdr:sp macro="" textlink="">
      <xdr:nvSpPr>
        <xdr:cNvPr id="605" name="n_4mainValue【一般廃棄物処理施設】&#10;一人当たり有形固定資産（償却資産）額"/>
        <xdr:cNvSpPr txBox="1"/>
      </xdr:nvSpPr>
      <xdr:spPr>
        <a:xfrm>
          <a:off x="18356795" y="54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6" name="テキスト ボックス 6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30" name="直線コネクタ 629"/>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3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32" name="直線コネクタ 63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33"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34" name="直線コネクタ 633"/>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35"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6" name="フローチャート: 判断 63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37" name="フローチャート: 判断 63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38" name="フローチャート: 判断 637"/>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39" name="フローチャート: 判断 638"/>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640" name="フローチャート: 判断 639"/>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48260</xdr:rowOff>
    </xdr:from>
    <xdr:to>
      <xdr:col>85</xdr:col>
      <xdr:colOff>177800</xdr:colOff>
      <xdr:row>64</xdr:row>
      <xdr:rowOff>149860</xdr:rowOff>
    </xdr:to>
    <xdr:sp macro="" textlink="">
      <xdr:nvSpPr>
        <xdr:cNvPr id="646" name="楕円 645"/>
        <xdr:cNvSpPr/>
      </xdr:nvSpPr>
      <xdr:spPr>
        <a:xfrm>
          <a:off x="162687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134637</xdr:rowOff>
    </xdr:from>
    <xdr:ext cx="405111" cy="259045"/>
    <xdr:sp macro="" textlink="">
      <xdr:nvSpPr>
        <xdr:cNvPr id="647" name="【保健センター・保健所】&#10;有形固定資産減価償却率該当値テキスト"/>
        <xdr:cNvSpPr txBox="1"/>
      </xdr:nvSpPr>
      <xdr:spPr>
        <a:xfrm>
          <a:off x="16357600" y="1093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48260</xdr:rowOff>
    </xdr:from>
    <xdr:to>
      <xdr:col>81</xdr:col>
      <xdr:colOff>101600</xdr:colOff>
      <xdr:row>64</xdr:row>
      <xdr:rowOff>149860</xdr:rowOff>
    </xdr:to>
    <xdr:sp macro="" textlink="">
      <xdr:nvSpPr>
        <xdr:cNvPr id="648" name="楕円 647"/>
        <xdr:cNvSpPr/>
      </xdr:nvSpPr>
      <xdr:spPr>
        <a:xfrm>
          <a:off x="15430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99060</xdr:rowOff>
    </xdr:from>
    <xdr:to>
      <xdr:col>85</xdr:col>
      <xdr:colOff>127000</xdr:colOff>
      <xdr:row>64</xdr:row>
      <xdr:rowOff>99060</xdr:rowOff>
    </xdr:to>
    <xdr:cxnSp macro="">
      <xdr:nvCxnSpPr>
        <xdr:cNvPr id="649" name="直線コネクタ 648"/>
        <xdr:cNvCxnSpPr/>
      </xdr:nvCxnSpPr>
      <xdr:spPr>
        <a:xfrm>
          <a:off x="15481300" y="11071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48260</xdr:rowOff>
    </xdr:from>
    <xdr:to>
      <xdr:col>76</xdr:col>
      <xdr:colOff>165100</xdr:colOff>
      <xdr:row>63</xdr:row>
      <xdr:rowOff>149860</xdr:rowOff>
    </xdr:to>
    <xdr:sp macro="" textlink="">
      <xdr:nvSpPr>
        <xdr:cNvPr id="650" name="楕円 649"/>
        <xdr:cNvSpPr/>
      </xdr:nvSpPr>
      <xdr:spPr>
        <a:xfrm>
          <a:off x="1454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99060</xdr:rowOff>
    </xdr:from>
    <xdr:to>
      <xdr:col>81</xdr:col>
      <xdr:colOff>50800</xdr:colOff>
      <xdr:row>64</xdr:row>
      <xdr:rowOff>99060</xdr:rowOff>
    </xdr:to>
    <xdr:cxnSp macro="">
      <xdr:nvCxnSpPr>
        <xdr:cNvPr id="651" name="直線コネクタ 650"/>
        <xdr:cNvCxnSpPr/>
      </xdr:nvCxnSpPr>
      <xdr:spPr>
        <a:xfrm>
          <a:off x="14592300" y="109004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13970</xdr:rowOff>
    </xdr:from>
    <xdr:to>
      <xdr:col>72</xdr:col>
      <xdr:colOff>38100</xdr:colOff>
      <xdr:row>63</xdr:row>
      <xdr:rowOff>115570</xdr:rowOff>
    </xdr:to>
    <xdr:sp macro="" textlink="">
      <xdr:nvSpPr>
        <xdr:cNvPr id="652" name="楕円 651"/>
        <xdr:cNvSpPr/>
      </xdr:nvSpPr>
      <xdr:spPr>
        <a:xfrm>
          <a:off x="1365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99060</xdr:rowOff>
    </xdr:to>
    <xdr:cxnSp macro="">
      <xdr:nvCxnSpPr>
        <xdr:cNvPr id="653" name="直線コネクタ 652"/>
        <xdr:cNvCxnSpPr/>
      </xdr:nvCxnSpPr>
      <xdr:spPr>
        <a:xfrm>
          <a:off x="13703300" y="10866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654" name="楕円 653"/>
        <xdr:cNvSpPr/>
      </xdr:nvSpPr>
      <xdr:spPr>
        <a:xfrm>
          <a:off x="1276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160020</xdr:rowOff>
    </xdr:to>
    <xdr:cxnSp macro="">
      <xdr:nvCxnSpPr>
        <xdr:cNvPr id="655" name="直線コネクタ 654"/>
        <xdr:cNvCxnSpPr/>
      </xdr:nvCxnSpPr>
      <xdr:spPr>
        <a:xfrm flipV="1">
          <a:off x="12814300" y="10866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56"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57"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58"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59"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140987</xdr:rowOff>
    </xdr:from>
    <xdr:ext cx="405111" cy="259045"/>
    <xdr:sp macro="" textlink="">
      <xdr:nvSpPr>
        <xdr:cNvPr id="660" name="n_1mainValue【保健センター・保健所】&#10;有形固定資産減価償却率"/>
        <xdr:cNvSpPr txBox="1"/>
      </xdr:nvSpPr>
      <xdr:spPr>
        <a:xfrm>
          <a:off x="152660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140987</xdr:rowOff>
    </xdr:from>
    <xdr:ext cx="405111" cy="259045"/>
    <xdr:sp macro="" textlink="">
      <xdr:nvSpPr>
        <xdr:cNvPr id="661" name="n_2mainValue【保健センター・保健所】&#10;有形固定資産減価償却率"/>
        <xdr:cNvSpPr txBox="1"/>
      </xdr:nvSpPr>
      <xdr:spPr>
        <a:xfrm>
          <a:off x="14389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106697</xdr:rowOff>
    </xdr:from>
    <xdr:ext cx="405111" cy="259045"/>
    <xdr:sp macro="" textlink="">
      <xdr:nvSpPr>
        <xdr:cNvPr id="662" name="n_3mainValue【保健センター・保健所】&#10;有形固定資産減価償却率"/>
        <xdr:cNvSpPr txBox="1"/>
      </xdr:nvSpPr>
      <xdr:spPr>
        <a:xfrm>
          <a:off x="13500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663" name="n_4mainValue【保健センター・保健所】&#10;有形固定資産減価償却率"/>
        <xdr:cNvSpPr txBox="1"/>
      </xdr:nvSpPr>
      <xdr:spPr>
        <a:xfrm>
          <a:off x="12611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7" name="直線コネクタ 686"/>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8"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9" name="直線コネクタ 688"/>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90"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91" name="直線コネクタ 690"/>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2"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3" name="フローチャート: 判断 692"/>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4" name="フローチャート: 判断 69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5" name="フローチャート: 判断 694"/>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6" name="フローチャート: 判断 695"/>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7" name="フローチャート: 判断 696"/>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3" name="楕円 702"/>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704"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5" name="楕円 704"/>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06" name="直線コネクタ 705"/>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7" name="楕円 706"/>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08" name="直線コネクタ 707"/>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9" name="楕円 708"/>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10" name="直線コネクタ 709"/>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1" name="楕円 710"/>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2" name="直線コネクタ 711"/>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714"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5"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716"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9"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84</xdr:row>
      <xdr:rowOff>1524</xdr:rowOff>
    </xdr:to>
    <xdr:cxnSp macro="">
      <xdr:nvCxnSpPr>
        <xdr:cNvPr id="743" name="直線コネクタ 742"/>
        <xdr:cNvCxnSpPr/>
      </xdr:nvCxnSpPr>
      <xdr:spPr>
        <a:xfrm flipV="1">
          <a:off x="16318864" y="13518642"/>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5351</xdr:rowOff>
    </xdr:from>
    <xdr:ext cx="405111" cy="259045"/>
    <xdr:sp macro="" textlink="">
      <xdr:nvSpPr>
        <xdr:cNvPr id="744" name="【消防施設】&#10;有形固定資産減価償却率最小値テキスト"/>
        <xdr:cNvSpPr txBox="1"/>
      </xdr:nvSpPr>
      <xdr:spPr>
        <a:xfrm>
          <a:off x="16357600" y="144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1524</xdr:rowOff>
    </xdr:from>
    <xdr:to>
      <xdr:col>86</xdr:col>
      <xdr:colOff>25400</xdr:colOff>
      <xdr:row>84</xdr:row>
      <xdr:rowOff>1524</xdr:rowOff>
    </xdr:to>
    <xdr:cxnSp macro="">
      <xdr:nvCxnSpPr>
        <xdr:cNvPr id="745" name="直線コネクタ 744"/>
        <xdr:cNvCxnSpPr/>
      </xdr:nvCxnSpPr>
      <xdr:spPr>
        <a:xfrm>
          <a:off x="16230600" y="1440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46"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47" name="直線コネクタ 746"/>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748" name="【消防施設】&#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49" name="フローチャート: 判断 748"/>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xdr:rowOff>
    </xdr:from>
    <xdr:to>
      <xdr:col>81</xdr:col>
      <xdr:colOff>101600</xdr:colOff>
      <xdr:row>82</xdr:row>
      <xdr:rowOff>116332</xdr:rowOff>
    </xdr:to>
    <xdr:sp macro="" textlink="">
      <xdr:nvSpPr>
        <xdr:cNvPr id="750" name="フローチャート: 判断 749"/>
        <xdr:cNvSpPr/>
      </xdr:nvSpPr>
      <xdr:spPr>
        <a:xfrm>
          <a:off x="15430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17018</xdr:rowOff>
    </xdr:from>
    <xdr:to>
      <xdr:col>76</xdr:col>
      <xdr:colOff>165100</xdr:colOff>
      <xdr:row>82</xdr:row>
      <xdr:rowOff>118618</xdr:rowOff>
    </xdr:to>
    <xdr:sp macro="" textlink="">
      <xdr:nvSpPr>
        <xdr:cNvPr id="751" name="フローチャート: 判断 750"/>
        <xdr:cNvSpPr/>
      </xdr:nvSpPr>
      <xdr:spPr>
        <a:xfrm>
          <a:off x="14541500" y="1407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52" name="フローチャート: 判断 751"/>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51308</xdr:rowOff>
    </xdr:from>
    <xdr:to>
      <xdr:col>67</xdr:col>
      <xdr:colOff>101600</xdr:colOff>
      <xdr:row>82</xdr:row>
      <xdr:rowOff>152908</xdr:rowOff>
    </xdr:to>
    <xdr:sp macro="" textlink="">
      <xdr:nvSpPr>
        <xdr:cNvPr id="753" name="フローチャート: 判断 752"/>
        <xdr:cNvSpPr/>
      </xdr:nvSpPr>
      <xdr:spPr>
        <a:xfrm>
          <a:off x="12763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9" name="楕円 758"/>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760"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106172</xdr:rowOff>
    </xdr:from>
    <xdr:to>
      <xdr:col>81</xdr:col>
      <xdr:colOff>101600</xdr:colOff>
      <xdr:row>81</xdr:row>
      <xdr:rowOff>36322</xdr:rowOff>
    </xdr:to>
    <xdr:sp macro="" textlink="">
      <xdr:nvSpPr>
        <xdr:cNvPr id="761" name="楕円 760"/>
        <xdr:cNvSpPr/>
      </xdr:nvSpPr>
      <xdr:spPr>
        <a:xfrm>
          <a:off x="15430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80</xdr:row>
      <xdr:rowOff>156972</xdr:rowOff>
    </xdr:to>
    <xdr:cxnSp macro="">
      <xdr:nvCxnSpPr>
        <xdr:cNvPr id="762" name="直線コネクタ 761"/>
        <xdr:cNvCxnSpPr/>
      </xdr:nvCxnSpPr>
      <xdr:spPr>
        <a:xfrm flipV="1">
          <a:off x="15481300" y="138569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156463</xdr:rowOff>
    </xdr:from>
    <xdr:to>
      <xdr:col>76</xdr:col>
      <xdr:colOff>165100</xdr:colOff>
      <xdr:row>81</xdr:row>
      <xdr:rowOff>86613</xdr:rowOff>
    </xdr:to>
    <xdr:sp macro="" textlink="">
      <xdr:nvSpPr>
        <xdr:cNvPr id="763" name="楕円 762"/>
        <xdr:cNvSpPr/>
      </xdr:nvSpPr>
      <xdr:spPr>
        <a:xfrm>
          <a:off x="1454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156972</xdr:rowOff>
    </xdr:from>
    <xdr:to>
      <xdr:col>81</xdr:col>
      <xdr:colOff>50800</xdr:colOff>
      <xdr:row>81</xdr:row>
      <xdr:rowOff>35813</xdr:rowOff>
    </xdr:to>
    <xdr:cxnSp macro="">
      <xdr:nvCxnSpPr>
        <xdr:cNvPr id="764" name="直線コネクタ 763"/>
        <xdr:cNvCxnSpPr/>
      </xdr:nvCxnSpPr>
      <xdr:spPr>
        <a:xfrm flipV="1">
          <a:off x="14592300" y="1387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81026</xdr:rowOff>
    </xdr:from>
    <xdr:to>
      <xdr:col>72</xdr:col>
      <xdr:colOff>38100</xdr:colOff>
      <xdr:row>83</xdr:row>
      <xdr:rowOff>11176</xdr:rowOff>
    </xdr:to>
    <xdr:sp macro="" textlink="">
      <xdr:nvSpPr>
        <xdr:cNvPr id="765" name="楕円 764"/>
        <xdr:cNvSpPr/>
      </xdr:nvSpPr>
      <xdr:spPr>
        <a:xfrm>
          <a:off x="13652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35813</xdr:rowOff>
    </xdr:from>
    <xdr:to>
      <xdr:col>76</xdr:col>
      <xdr:colOff>114300</xdr:colOff>
      <xdr:row>82</xdr:row>
      <xdr:rowOff>131826</xdr:rowOff>
    </xdr:to>
    <xdr:cxnSp macro="">
      <xdr:nvCxnSpPr>
        <xdr:cNvPr id="766" name="直線コネクタ 765"/>
        <xdr:cNvCxnSpPr/>
      </xdr:nvCxnSpPr>
      <xdr:spPr>
        <a:xfrm flipV="1">
          <a:off x="13703300" y="13923263"/>
          <a:ext cx="889000" cy="2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108458</xdr:rowOff>
    </xdr:from>
    <xdr:to>
      <xdr:col>67</xdr:col>
      <xdr:colOff>101600</xdr:colOff>
      <xdr:row>86</xdr:row>
      <xdr:rowOff>38608</xdr:rowOff>
    </xdr:to>
    <xdr:sp macro="" textlink="">
      <xdr:nvSpPr>
        <xdr:cNvPr id="767" name="楕円 766"/>
        <xdr:cNvSpPr/>
      </xdr:nvSpPr>
      <xdr:spPr>
        <a:xfrm>
          <a:off x="1276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131826</xdr:rowOff>
    </xdr:from>
    <xdr:to>
      <xdr:col>71</xdr:col>
      <xdr:colOff>177800</xdr:colOff>
      <xdr:row>85</xdr:row>
      <xdr:rowOff>159258</xdr:rowOff>
    </xdr:to>
    <xdr:cxnSp macro="">
      <xdr:nvCxnSpPr>
        <xdr:cNvPr id="768" name="直線コネクタ 767"/>
        <xdr:cNvCxnSpPr/>
      </xdr:nvCxnSpPr>
      <xdr:spPr>
        <a:xfrm flipV="1">
          <a:off x="12814300" y="14190726"/>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107459</xdr:rowOff>
    </xdr:from>
    <xdr:ext cx="405111" cy="259045"/>
    <xdr:sp macro="" textlink="">
      <xdr:nvSpPr>
        <xdr:cNvPr id="769" name="n_1aveValue【消防施設】&#10;有形固定資産減価償却率"/>
        <xdr:cNvSpPr txBox="1"/>
      </xdr:nvSpPr>
      <xdr:spPr>
        <a:xfrm>
          <a:off x="15266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109745</xdr:rowOff>
    </xdr:from>
    <xdr:ext cx="405111" cy="259045"/>
    <xdr:sp macro="" textlink="">
      <xdr:nvSpPr>
        <xdr:cNvPr id="770" name="n_2aveValue【消防施設】&#10;有形固定資産減価償却率"/>
        <xdr:cNvSpPr txBox="1"/>
      </xdr:nvSpPr>
      <xdr:spPr>
        <a:xfrm>
          <a:off x="14389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71" name="n_3ave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169435</xdr:rowOff>
    </xdr:from>
    <xdr:ext cx="405111" cy="259045"/>
    <xdr:sp macro="" textlink="">
      <xdr:nvSpPr>
        <xdr:cNvPr id="772" name="n_4aveValue【消防施設】&#10;有形固定資産減価償却率"/>
        <xdr:cNvSpPr txBox="1"/>
      </xdr:nvSpPr>
      <xdr:spPr>
        <a:xfrm>
          <a:off x="12611744"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52849</xdr:rowOff>
    </xdr:from>
    <xdr:ext cx="405111" cy="259045"/>
    <xdr:sp macro="" textlink="">
      <xdr:nvSpPr>
        <xdr:cNvPr id="773" name="n_1mainValue【消防施設】&#10;有形固定資産減価償却率"/>
        <xdr:cNvSpPr txBox="1"/>
      </xdr:nvSpPr>
      <xdr:spPr>
        <a:xfrm>
          <a:off x="152660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103140</xdr:rowOff>
    </xdr:from>
    <xdr:ext cx="405111" cy="259045"/>
    <xdr:sp macro="" textlink="">
      <xdr:nvSpPr>
        <xdr:cNvPr id="774" name="n_2mainValue【消防施設】&#10;有形固定資産減価償却率"/>
        <xdr:cNvSpPr txBox="1"/>
      </xdr:nvSpPr>
      <xdr:spPr>
        <a:xfrm>
          <a:off x="14389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2303</xdr:rowOff>
    </xdr:from>
    <xdr:ext cx="405111" cy="259045"/>
    <xdr:sp macro="" textlink="">
      <xdr:nvSpPr>
        <xdr:cNvPr id="775" name="n_3mainValue【消防施設】&#10;有形固定資産減価償却率"/>
        <xdr:cNvSpPr txBox="1"/>
      </xdr:nvSpPr>
      <xdr:spPr>
        <a:xfrm>
          <a:off x="13500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29735</xdr:rowOff>
    </xdr:from>
    <xdr:ext cx="405111" cy="259045"/>
    <xdr:sp macro="" textlink="">
      <xdr:nvSpPr>
        <xdr:cNvPr id="776" name="n_4mainValue【消防施設】&#10;有形固定資産減価償却率"/>
        <xdr:cNvSpPr txBox="1"/>
      </xdr:nvSpPr>
      <xdr:spPr>
        <a:xfrm>
          <a:off x="12611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7" name="テキスト ボックス 7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31750</xdr:rowOff>
    </xdr:to>
    <xdr:cxnSp macro="">
      <xdr:nvCxnSpPr>
        <xdr:cNvPr id="801" name="直線コネクタ 800"/>
        <xdr:cNvCxnSpPr/>
      </xdr:nvCxnSpPr>
      <xdr:spPr>
        <a:xfrm flipV="1">
          <a:off x="22160864" y="134874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802" name="【消防施設】&#10;一人当たり面積最小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31750</xdr:rowOff>
    </xdr:from>
    <xdr:to>
      <xdr:col>116</xdr:col>
      <xdr:colOff>152400</xdr:colOff>
      <xdr:row>85</xdr:row>
      <xdr:rowOff>31750</xdr:rowOff>
    </xdr:to>
    <xdr:cxnSp macro="">
      <xdr:nvCxnSpPr>
        <xdr:cNvPr id="803" name="直線コネクタ 802"/>
        <xdr:cNvCxnSpPr/>
      </xdr:nvCxnSpPr>
      <xdr:spPr>
        <a:xfrm>
          <a:off x="22072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804" name="【消防施設】&#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05" name="直線コネクタ 80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156227</xdr:rowOff>
    </xdr:from>
    <xdr:ext cx="469744" cy="259045"/>
    <xdr:sp macro="" textlink="">
      <xdr:nvSpPr>
        <xdr:cNvPr id="806" name="【消防施設】&#10;一人当たり面積平均値テキスト"/>
        <xdr:cNvSpPr txBox="1"/>
      </xdr:nvSpPr>
      <xdr:spPr>
        <a:xfrm>
          <a:off x="221996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133350</xdr:rowOff>
    </xdr:from>
    <xdr:to>
      <xdr:col>116</xdr:col>
      <xdr:colOff>114300</xdr:colOff>
      <xdr:row>82</xdr:row>
      <xdr:rowOff>63500</xdr:rowOff>
    </xdr:to>
    <xdr:sp macro="" textlink="">
      <xdr:nvSpPr>
        <xdr:cNvPr id="807" name="フローチャート: 判断 806"/>
        <xdr:cNvSpPr/>
      </xdr:nvSpPr>
      <xdr:spPr>
        <a:xfrm>
          <a:off x="221107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19050</xdr:rowOff>
    </xdr:from>
    <xdr:to>
      <xdr:col>112</xdr:col>
      <xdr:colOff>38100</xdr:colOff>
      <xdr:row>81</xdr:row>
      <xdr:rowOff>120650</xdr:rowOff>
    </xdr:to>
    <xdr:sp macro="" textlink="">
      <xdr:nvSpPr>
        <xdr:cNvPr id="808" name="フローチャート: 判断 807"/>
        <xdr:cNvSpPr/>
      </xdr:nvSpPr>
      <xdr:spPr>
        <a:xfrm>
          <a:off x="212725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69850</xdr:rowOff>
    </xdr:from>
    <xdr:to>
      <xdr:col>107</xdr:col>
      <xdr:colOff>101600</xdr:colOff>
      <xdr:row>82</xdr:row>
      <xdr:rowOff>0</xdr:rowOff>
    </xdr:to>
    <xdr:sp macro="" textlink="">
      <xdr:nvSpPr>
        <xdr:cNvPr id="809" name="フローチャート: 判断 808"/>
        <xdr:cNvSpPr/>
      </xdr:nvSpPr>
      <xdr:spPr>
        <a:xfrm>
          <a:off x="20383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0" name="フローチャート: 判断 809"/>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1" name="フローチャート: 判断 810"/>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7" name="楕円 816"/>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8"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9" name="楕円 818"/>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20" name="直線コネクタ 819"/>
        <xdr:cNvCxnSpPr/>
      </xdr:nvCxnSpPr>
      <xdr:spPr>
        <a:xfrm>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1" name="楕円 820"/>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85</xdr:row>
      <xdr:rowOff>19050</xdr:rowOff>
    </xdr:to>
    <xdr:cxnSp macro="">
      <xdr:nvCxnSpPr>
        <xdr:cNvPr id="822" name="直線コネクタ 821"/>
        <xdr:cNvCxnSpPr/>
      </xdr:nvCxnSpPr>
      <xdr:spPr>
        <a:xfrm flipV="1">
          <a:off x="20434300" y="1428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823" name="楕円 822"/>
        <xdr:cNvSpPr/>
      </xdr:nvSpPr>
      <xdr:spPr>
        <a:xfrm>
          <a:off x="19494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87</xdr:row>
      <xdr:rowOff>19050</xdr:rowOff>
    </xdr:to>
    <xdr:cxnSp macro="">
      <xdr:nvCxnSpPr>
        <xdr:cNvPr id="824" name="直線コネクタ 823"/>
        <xdr:cNvCxnSpPr/>
      </xdr:nvCxnSpPr>
      <xdr:spPr>
        <a:xfrm flipV="1">
          <a:off x="19545300" y="14592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5" name="楕円 824"/>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87</xdr:row>
      <xdr:rowOff>19050</xdr:rowOff>
    </xdr:to>
    <xdr:cxnSp macro="">
      <xdr:nvCxnSpPr>
        <xdr:cNvPr id="826" name="直線コネクタ 825"/>
        <xdr:cNvCxnSpPr/>
      </xdr:nvCxnSpPr>
      <xdr:spPr>
        <a:xfrm>
          <a:off x="18656300" y="14478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137177</xdr:rowOff>
    </xdr:from>
    <xdr:ext cx="469744" cy="259045"/>
    <xdr:sp macro="" textlink="">
      <xdr:nvSpPr>
        <xdr:cNvPr id="827" name="n_1ave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8" name="n_2ave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29" name="n_3aveValue【消防施設】&#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0"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31"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2"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833" name="n_3mainValue【消防施設】&#10;一人当たり面積"/>
        <xdr:cNvSpPr txBox="1"/>
      </xdr:nvSpPr>
      <xdr:spPr>
        <a:xfrm>
          <a:off x="19310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4"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0" name="直線コネクタ 859"/>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1"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2" name="直線コネクタ 8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27050</xdr:rowOff>
    </xdr:from>
    <xdr:ext cx="405111" cy="259045"/>
    <xdr:sp macro="" textlink="">
      <xdr:nvSpPr>
        <xdr:cNvPr id="865" name="【庁舎】&#10;有形固定資産減価償却率平均値テキスト"/>
        <xdr:cNvSpPr txBox="1"/>
      </xdr:nvSpPr>
      <xdr:spPr>
        <a:xfrm>
          <a:off x="16357600" y="1751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66" name="フローチャート: 判断 865"/>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67" name="フローチャート: 判断 866"/>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68" name="フローチャート: 判断 867"/>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69" name="フローチャート: 判断 868"/>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0" name="フローチャート: 判断 869"/>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76" name="楕円 875"/>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12172</xdr:rowOff>
    </xdr:from>
    <xdr:ext cx="405111" cy="259045"/>
    <xdr:sp macro="" textlink="">
      <xdr:nvSpPr>
        <xdr:cNvPr id="877" name="【庁舎】&#10;有形固定資産減価償却率該当値テキスト"/>
        <xdr:cNvSpPr txBox="1"/>
      </xdr:nvSpPr>
      <xdr:spPr>
        <a:xfrm>
          <a:off x="16357600" y="1835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878" name="楕円 877"/>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107</xdr:row>
      <xdr:rowOff>149679</xdr:rowOff>
    </xdr:to>
    <xdr:cxnSp macro="">
      <xdr:nvCxnSpPr>
        <xdr:cNvPr id="879" name="直線コネクタ 878"/>
        <xdr:cNvCxnSpPr/>
      </xdr:nvCxnSpPr>
      <xdr:spPr>
        <a:xfrm flipV="1">
          <a:off x="15481300" y="184931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0" name="楕円 879"/>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149679</xdr:rowOff>
    </xdr:to>
    <xdr:cxnSp macro="">
      <xdr:nvCxnSpPr>
        <xdr:cNvPr id="881" name="直線コネクタ 880"/>
        <xdr:cNvCxnSpPr/>
      </xdr:nvCxnSpPr>
      <xdr:spPr>
        <a:xfrm>
          <a:off x="1459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882" name="楕円 881"/>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107</xdr:row>
      <xdr:rowOff>149679</xdr:rowOff>
    </xdr:to>
    <xdr:cxnSp macro="">
      <xdr:nvCxnSpPr>
        <xdr:cNvPr id="883" name="直線コネクタ 882"/>
        <xdr:cNvCxnSpPr/>
      </xdr:nvCxnSpPr>
      <xdr:spPr>
        <a:xfrm>
          <a:off x="13703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84" name="楕円 883"/>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149679</xdr:rowOff>
    </xdr:to>
    <xdr:cxnSp macro="">
      <xdr:nvCxnSpPr>
        <xdr:cNvPr id="885" name="直線コネクタ 884"/>
        <xdr:cNvCxnSpPr/>
      </xdr:nvCxnSpPr>
      <xdr:spPr>
        <a:xfrm flipV="1">
          <a:off x="12814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886" name="n_1ave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87"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88"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9"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890"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1"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892" name="n_3mainValue【庁舎】&#10;有形固定資産減価償却率"/>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893"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16" name="直線コネクタ 915"/>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17"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18" name="直線コネクタ 917"/>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9"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0" name="直線コネクタ 919"/>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126001</xdr:rowOff>
    </xdr:from>
    <xdr:ext cx="469744" cy="259045"/>
    <xdr:sp macro="" textlink="">
      <xdr:nvSpPr>
        <xdr:cNvPr id="921" name="【庁舎】&#10;一人当たり面積平均値テキスト"/>
        <xdr:cNvSpPr txBox="1"/>
      </xdr:nvSpPr>
      <xdr:spPr>
        <a:xfrm>
          <a:off x="221996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2" name="フローチャート: 判断 921"/>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3" name="フローチャート: 判断 922"/>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4" name="フローチャート: 判断 923"/>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25" name="フローチャート: 判断 924"/>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6" name="フローチャート: 判断 925"/>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932" name="楕円 931"/>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171214</xdr:rowOff>
    </xdr:from>
    <xdr:ext cx="469744" cy="259045"/>
    <xdr:sp macro="" textlink="">
      <xdr:nvSpPr>
        <xdr:cNvPr id="933" name="【庁舎】&#10;一人当たり面積該当値テキスト"/>
        <xdr:cNvSpPr txBox="1"/>
      </xdr:nvSpPr>
      <xdr:spPr>
        <a:xfrm>
          <a:off x="22199600" y="185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84837</xdr:rowOff>
    </xdr:from>
    <xdr:to>
      <xdr:col>112</xdr:col>
      <xdr:colOff>38100</xdr:colOff>
      <xdr:row>109</xdr:row>
      <xdr:rowOff>14987</xdr:rowOff>
    </xdr:to>
    <xdr:sp macro="" textlink="">
      <xdr:nvSpPr>
        <xdr:cNvPr id="934" name="楕円 933"/>
        <xdr:cNvSpPr/>
      </xdr:nvSpPr>
      <xdr:spPr>
        <a:xfrm>
          <a:off x="21272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135637</xdr:rowOff>
    </xdr:from>
    <xdr:to>
      <xdr:col>116</xdr:col>
      <xdr:colOff>63500</xdr:colOff>
      <xdr:row>108</xdr:row>
      <xdr:rowOff>135637</xdr:rowOff>
    </xdr:to>
    <xdr:cxnSp macro="">
      <xdr:nvCxnSpPr>
        <xdr:cNvPr id="935" name="直線コネクタ 934"/>
        <xdr:cNvCxnSpPr/>
      </xdr:nvCxnSpPr>
      <xdr:spPr>
        <a:xfrm>
          <a:off x="21323300" y="18652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36" name="楕円 935"/>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135637</xdr:rowOff>
    </xdr:to>
    <xdr:cxnSp macro="">
      <xdr:nvCxnSpPr>
        <xdr:cNvPr id="937" name="直線コネクタ 936"/>
        <xdr:cNvCxnSpPr/>
      </xdr:nvCxnSpPr>
      <xdr:spPr>
        <a:xfrm>
          <a:off x="20434300" y="18638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38" name="楕円 937"/>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939" name="直線コネクタ 938"/>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0" name="楕円 939"/>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1" name="直線コネクタ 940"/>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942" name="n_1ave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943"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944" name="n_3ave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6114</xdr:rowOff>
    </xdr:from>
    <xdr:ext cx="469744" cy="259045"/>
    <xdr:sp macro="" textlink="">
      <xdr:nvSpPr>
        <xdr:cNvPr id="946" name="n_1mainValue【庁舎】&#10;一人当たり面積"/>
        <xdr:cNvSpPr txBox="1"/>
      </xdr:nvSpPr>
      <xdr:spPr>
        <a:xfrm>
          <a:off x="210757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47"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48"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9"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図書館、体育館・プール、市民会館及び保健センターの有形固定資産減価償却率は、全国平均、県平均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よりも高い水準にあり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、施設の老朽化が進んで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いる。図書館については、今後、新庁舎周辺整備事業において整備される複合施設に機能が含まれていることから、有形固定資産減価償却率の数値は改善する見込みである。そのほかの施設についても、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公共施設等総合管理計画に基づき、計画的な更新を行い、施設の長寿命化を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推進していく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また、庁舎についても有形固定資産減価償却率が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85.9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パーセントと類似団体内でも著しく老朽化が進んでいるが、新庁舎建設事業が進んでおり、新庁舎完成に伴い、有形固定資産減価償却率及び一人当たりの面積に関する数値は改善する見込みである。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体育館・プール、保健センターについては、一人当たりの面積が全国平均、県平均を下回っているが、今後の人口動態の状況を注視しながら、更新・整備を進めていく。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施設の更新、長寿命化にあたっては、不要な施設の統廃合も含め、緊急性・優先性を考慮し、実施していく。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37486914</v>
      </c>
      <c r="BO4" s="460"/>
      <c r="BP4" s="460"/>
      <c r="BQ4" s="460"/>
      <c r="BR4" s="460"/>
      <c r="BS4" s="460"/>
      <c r="BT4" s="460"/>
      <c r="BU4" s="461"/>
      <c r="BV4" s="459">
        <v>33875704</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6.8</v>
      </c>
      <c r="CU4" s="644"/>
      <c r="CV4" s="644"/>
      <c r="CW4" s="644"/>
      <c r="CX4" s="644"/>
      <c r="CY4" s="644"/>
      <c r="CZ4" s="644"/>
      <c r="DA4" s="645"/>
      <c r="DB4" s="643">
        <v>12.5</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35595430</v>
      </c>
      <c r="BO5" s="465"/>
      <c r="BP5" s="465"/>
      <c r="BQ5" s="465"/>
      <c r="BR5" s="465"/>
      <c r="BS5" s="465"/>
      <c r="BT5" s="465"/>
      <c r="BU5" s="466"/>
      <c r="BV5" s="464">
        <v>31479664</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89.8</v>
      </c>
      <c r="CU5" s="435"/>
      <c r="CV5" s="435"/>
      <c r="CW5" s="435"/>
      <c r="CX5" s="435"/>
      <c r="CY5" s="435"/>
      <c r="CZ5" s="435"/>
      <c r="DA5" s="436"/>
      <c r="DB5" s="434">
        <v>89.2</v>
      </c>
      <c r="DC5" s="435"/>
      <c r="DD5" s="435"/>
      <c r="DE5" s="435"/>
      <c r="DF5" s="435"/>
      <c r="DG5" s="435"/>
      <c r="DH5" s="435"/>
      <c r="DI5" s="436"/>
      <c r="DJ5" s="184"/>
      <c r="DK5" s="184"/>
      <c r="DL5" s="184"/>
      <c r="DM5" s="184"/>
      <c r="DN5" s="184"/>
      <c r="DO5" s="184"/>
    </row>
    <row r="6" spans="1:119" ht="18.75" customHeight="1" x14ac:dyDescent="0.15">
      <c r="A6" s="185"/>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1891484</v>
      </c>
      <c r="BO6" s="465"/>
      <c r="BP6" s="465"/>
      <c r="BQ6" s="465"/>
      <c r="BR6" s="465"/>
      <c r="BS6" s="465"/>
      <c r="BT6" s="465"/>
      <c r="BU6" s="466"/>
      <c r="BV6" s="464">
        <v>2396040</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94.1</v>
      </c>
      <c r="CU6" s="618"/>
      <c r="CV6" s="618"/>
      <c r="CW6" s="618"/>
      <c r="CX6" s="618"/>
      <c r="CY6" s="618"/>
      <c r="CZ6" s="618"/>
      <c r="DA6" s="619"/>
      <c r="DB6" s="617">
        <v>94.2</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692956</v>
      </c>
      <c r="BO7" s="465"/>
      <c r="BP7" s="465"/>
      <c r="BQ7" s="465"/>
      <c r="BR7" s="465"/>
      <c r="BS7" s="465"/>
      <c r="BT7" s="465"/>
      <c r="BU7" s="466"/>
      <c r="BV7" s="464">
        <v>189881</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17623772</v>
      </c>
      <c r="CU7" s="465"/>
      <c r="CV7" s="465"/>
      <c r="CW7" s="465"/>
      <c r="CX7" s="465"/>
      <c r="CY7" s="465"/>
      <c r="CZ7" s="465"/>
      <c r="DA7" s="466"/>
      <c r="DB7" s="464">
        <v>17652628</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1198528</v>
      </c>
      <c r="BO8" s="465"/>
      <c r="BP8" s="465"/>
      <c r="BQ8" s="465"/>
      <c r="BR8" s="465"/>
      <c r="BS8" s="465"/>
      <c r="BT8" s="465"/>
      <c r="BU8" s="466"/>
      <c r="BV8" s="464">
        <v>2206159</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0.84</v>
      </c>
      <c r="CU8" s="578"/>
      <c r="CV8" s="578"/>
      <c r="CW8" s="578"/>
      <c r="CX8" s="578"/>
      <c r="CY8" s="578"/>
      <c r="CZ8" s="578"/>
      <c r="DA8" s="579"/>
      <c r="DB8" s="577">
        <v>0.84</v>
      </c>
      <c r="DC8" s="578"/>
      <c r="DD8" s="578"/>
      <c r="DE8" s="578"/>
      <c r="DF8" s="578"/>
      <c r="DG8" s="578"/>
      <c r="DH8" s="578"/>
      <c r="DI8" s="579"/>
      <c r="DJ8" s="184"/>
      <c r="DK8" s="184"/>
      <c r="DL8" s="184"/>
      <c r="DM8" s="184"/>
      <c r="DN8" s="184"/>
      <c r="DO8" s="184"/>
    </row>
    <row r="9" spans="1:119" ht="18.75" customHeight="1" thickBot="1" x14ac:dyDescent="0.2">
      <c r="A9" s="185"/>
      <c r="B9" s="606" t="s">
        <v>112</v>
      </c>
      <c r="C9" s="607"/>
      <c r="D9" s="607"/>
      <c r="E9" s="607"/>
      <c r="F9" s="607"/>
      <c r="G9" s="607"/>
      <c r="H9" s="607"/>
      <c r="I9" s="607"/>
      <c r="J9" s="607"/>
      <c r="K9" s="527"/>
      <c r="L9" s="608" t="s">
        <v>113</v>
      </c>
      <c r="M9" s="609"/>
      <c r="N9" s="609"/>
      <c r="O9" s="609"/>
      <c r="P9" s="609"/>
      <c r="Q9" s="610"/>
      <c r="R9" s="611">
        <v>79539</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116</v>
      </c>
      <c r="AV9" s="522"/>
      <c r="AW9" s="522"/>
      <c r="AX9" s="522"/>
      <c r="AY9" s="444" t="s">
        <v>117</v>
      </c>
      <c r="AZ9" s="445"/>
      <c r="BA9" s="445"/>
      <c r="BB9" s="445"/>
      <c r="BC9" s="445"/>
      <c r="BD9" s="445"/>
      <c r="BE9" s="445"/>
      <c r="BF9" s="445"/>
      <c r="BG9" s="445"/>
      <c r="BH9" s="445"/>
      <c r="BI9" s="445"/>
      <c r="BJ9" s="445"/>
      <c r="BK9" s="445"/>
      <c r="BL9" s="445"/>
      <c r="BM9" s="446"/>
      <c r="BN9" s="464">
        <v>-1007631</v>
      </c>
      <c r="BO9" s="465"/>
      <c r="BP9" s="465"/>
      <c r="BQ9" s="465"/>
      <c r="BR9" s="465"/>
      <c r="BS9" s="465"/>
      <c r="BT9" s="465"/>
      <c r="BU9" s="466"/>
      <c r="BV9" s="464">
        <v>600893</v>
      </c>
      <c r="BW9" s="465"/>
      <c r="BX9" s="465"/>
      <c r="BY9" s="465"/>
      <c r="BZ9" s="465"/>
      <c r="CA9" s="465"/>
      <c r="CB9" s="465"/>
      <c r="CC9" s="466"/>
      <c r="CD9" s="473" t="s">
        <v>118</v>
      </c>
      <c r="CE9" s="474"/>
      <c r="CF9" s="474"/>
      <c r="CG9" s="474"/>
      <c r="CH9" s="474"/>
      <c r="CI9" s="474"/>
      <c r="CJ9" s="474"/>
      <c r="CK9" s="474"/>
      <c r="CL9" s="474"/>
      <c r="CM9" s="474"/>
      <c r="CN9" s="474"/>
      <c r="CO9" s="474"/>
      <c r="CP9" s="474"/>
      <c r="CQ9" s="474"/>
      <c r="CR9" s="474"/>
      <c r="CS9" s="475"/>
      <c r="CT9" s="434">
        <v>10.5</v>
      </c>
      <c r="CU9" s="435"/>
      <c r="CV9" s="435"/>
      <c r="CW9" s="435"/>
      <c r="CX9" s="435"/>
      <c r="CY9" s="435"/>
      <c r="CZ9" s="435"/>
      <c r="DA9" s="436"/>
      <c r="DB9" s="434">
        <v>10.8</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119</v>
      </c>
      <c r="M10" s="438"/>
      <c r="N10" s="438"/>
      <c r="O10" s="438"/>
      <c r="P10" s="438"/>
      <c r="Q10" s="439"/>
      <c r="R10" s="440">
        <v>82289</v>
      </c>
      <c r="S10" s="441"/>
      <c r="T10" s="441"/>
      <c r="U10" s="441"/>
      <c r="V10" s="443"/>
      <c r="W10" s="615"/>
      <c r="X10" s="426"/>
      <c r="Y10" s="426"/>
      <c r="Z10" s="426"/>
      <c r="AA10" s="426"/>
      <c r="AB10" s="426"/>
      <c r="AC10" s="426"/>
      <c r="AD10" s="426"/>
      <c r="AE10" s="426"/>
      <c r="AF10" s="426"/>
      <c r="AG10" s="426"/>
      <c r="AH10" s="426"/>
      <c r="AI10" s="426"/>
      <c r="AJ10" s="426"/>
      <c r="AK10" s="426"/>
      <c r="AL10" s="616"/>
      <c r="AM10" s="533" t="s">
        <v>120</v>
      </c>
      <c r="AN10" s="438"/>
      <c r="AO10" s="438"/>
      <c r="AP10" s="438"/>
      <c r="AQ10" s="438"/>
      <c r="AR10" s="438"/>
      <c r="AS10" s="438"/>
      <c r="AT10" s="439"/>
      <c r="AU10" s="521" t="s">
        <v>109</v>
      </c>
      <c r="AV10" s="522"/>
      <c r="AW10" s="522"/>
      <c r="AX10" s="522"/>
      <c r="AY10" s="444" t="s">
        <v>121</v>
      </c>
      <c r="AZ10" s="445"/>
      <c r="BA10" s="445"/>
      <c r="BB10" s="445"/>
      <c r="BC10" s="445"/>
      <c r="BD10" s="445"/>
      <c r="BE10" s="445"/>
      <c r="BF10" s="445"/>
      <c r="BG10" s="445"/>
      <c r="BH10" s="445"/>
      <c r="BI10" s="445"/>
      <c r="BJ10" s="445"/>
      <c r="BK10" s="445"/>
      <c r="BL10" s="445"/>
      <c r="BM10" s="446"/>
      <c r="BN10" s="464">
        <v>383</v>
      </c>
      <c r="BO10" s="465"/>
      <c r="BP10" s="465"/>
      <c r="BQ10" s="465"/>
      <c r="BR10" s="465"/>
      <c r="BS10" s="465"/>
      <c r="BT10" s="465"/>
      <c r="BU10" s="466"/>
      <c r="BV10" s="464">
        <v>436</v>
      </c>
      <c r="BW10" s="465"/>
      <c r="BX10" s="465"/>
      <c r="BY10" s="465"/>
      <c r="BZ10" s="465"/>
      <c r="CA10" s="465"/>
      <c r="CB10" s="465"/>
      <c r="CC10" s="466"/>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123</v>
      </c>
      <c r="M11" s="511"/>
      <c r="N11" s="511"/>
      <c r="O11" s="511"/>
      <c r="P11" s="511"/>
      <c r="Q11" s="512"/>
      <c r="R11" s="603" t="s">
        <v>124</v>
      </c>
      <c r="S11" s="604"/>
      <c r="T11" s="604"/>
      <c r="U11" s="604"/>
      <c r="V11" s="605"/>
      <c r="W11" s="615"/>
      <c r="X11" s="426"/>
      <c r="Y11" s="426"/>
      <c r="Z11" s="426"/>
      <c r="AA11" s="426"/>
      <c r="AB11" s="426"/>
      <c r="AC11" s="426"/>
      <c r="AD11" s="426"/>
      <c r="AE11" s="426"/>
      <c r="AF11" s="426"/>
      <c r="AG11" s="426"/>
      <c r="AH11" s="426"/>
      <c r="AI11" s="426"/>
      <c r="AJ11" s="426"/>
      <c r="AK11" s="426"/>
      <c r="AL11" s="616"/>
      <c r="AM11" s="533" t="s">
        <v>125</v>
      </c>
      <c r="AN11" s="438"/>
      <c r="AO11" s="438"/>
      <c r="AP11" s="438"/>
      <c r="AQ11" s="438"/>
      <c r="AR11" s="438"/>
      <c r="AS11" s="438"/>
      <c r="AT11" s="439"/>
      <c r="AU11" s="521" t="s">
        <v>109</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128</v>
      </c>
      <c r="DC11" s="578"/>
      <c r="DD11" s="578"/>
      <c r="DE11" s="578"/>
      <c r="DF11" s="578"/>
      <c r="DG11" s="578"/>
      <c r="DH11" s="578"/>
      <c r="DI11" s="579"/>
      <c r="DJ11" s="184"/>
      <c r="DK11" s="184"/>
      <c r="DL11" s="184"/>
      <c r="DM11" s="184"/>
      <c r="DN11" s="184"/>
      <c r="DO11" s="184"/>
    </row>
    <row r="12" spans="1:119" ht="18.75" customHeight="1" x14ac:dyDescent="0.15">
      <c r="A12" s="185"/>
      <c r="B12" s="580" t="s">
        <v>129</v>
      </c>
      <c r="C12" s="581"/>
      <c r="D12" s="581"/>
      <c r="E12" s="581"/>
      <c r="F12" s="581"/>
      <c r="G12" s="581"/>
      <c r="H12" s="581"/>
      <c r="I12" s="581"/>
      <c r="J12" s="581"/>
      <c r="K12" s="582"/>
      <c r="L12" s="589" t="s">
        <v>130</v>
      </c>
      <c r="M12" s="590"/>
      <c r="N12" s="590"/>
      <c r="O12" s="590"/>
      <c r="P12" s="590"/>
      <c r="Q12" s="591"/>
      <c r="R12" s="592">
        <v>80395</v>
      </c>
      <c r="S12" s="593"/>
      <c r="T12" s="593"/>
      <c r="U12" s="593"/>
      <c r="V12" s="594"/>
      <c r="W12" s="595" t="s">
        <v>1</v>
      </c>
      <c r="X12" s="522"/>
      <c r="Y12" s="522"/>
      <c r="Z12" s="522"/>
      <c r="AA12" s="522"/>
      <c r="AB12" s="596"/>
      <c r="AC12" s="597" t="s">
        <v>131</v>
      </c>
      <c r="AD12" s="598"/>
      <c r="AE12" s="598"/>
      <c r="AF12" s="598"/>
      <c r="AG12" s="599"/>
      <c r="AH12" s="597" t="s">
        <v>132</v>
      </c>
      <c r="AI12" s="598"/>
      <c r="AJ12" s="598"/>
      <c r="AK12" s="598"/>
      <c r="AL12" s="600"/>
      <c r="AM12" s="533" t="s">
        <v>133</v>
      </c>
      <c r="AN12" s="438"/>
      <c r="AO12" s="438"/>
      <c r="AP12" s="438"/>
      <c r="AQ12" s="438"/>
      <c r="AR12" s="438"/>
      <c r="AS12" s="438"/>
      <c r="AT12" s="439"/>
      <c r="AU12" s="521" t="s">
        <v>109</v>
      </c>
      <c r="AV12" s="522"/>
      <c r="AW12" s="522"/>
      <c r="AX12" s="522"/>
      <c r="AY12" s="444" t="s">
        <v>134</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312500</v>
      </c>
      <c r="BW12" s="465"/>
      <c r="BX12" s="465"/>
      <c r="BY12" s="465"/>
      <c r="BZ12" s="465"/>
      <c r="CA12" s="465"/>
      <c r="CB12" s="465"/>
      <c r="CC12" s="466"/>
      <c r="CD12" s="473" t="s">
        <v>135</v>
      </c>
      <c r="CE12" s="474"/>
      <c r="CF12" s="474"/>
      <c r="CG12" s="474"/>
      <c r="CH12" s="474"/>
      <c r="CI12" s="474"/>
      <c r="CJ12" s="474"/>
      <c r="CK12" s="474"/>
      <c r="CL12" s="474"/>
      <c r="CM12" s="474"/>
      <c r="CN12" s="474"/>
      <c r="CO12" s="474"/>
      <c r="CP12" s="474"/>
      <c r="CQ12" s="474"/>
      <c r="CR12" s="474"/>
      <c r="CS12" s="475"/>
      <c r="CT12" s="577" t="s">
        <v>136</v>
      </c>
      <c r="CU12" s="578"/>
      <c r="CV12" s="578"/>
      <c r="CW12" s="578"/>
      <c r="CX12" s="578"/>
      <c r="CY12" s="578"/>
      <c r="CZ12" s="578"/>
      <c r="DA12" s="579"/>
      <c r="DB12" s="577" t="s">
        <v>128</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137</v>
      </c>
      <c r="N13" s="565"/>
      <c r="O13" s="565"/>
      <c r="P13" s="565"/>
      <c r="Q13" s="566"/>
      <c r="R13" s="567">
        <v>76927</v>
      </c>
      <c r="S13" s="568"/>
      <c r="T13" s="568"/>
      <c r="U13" s="568"/>
      <c r="V13" s="569"/>
      <c r="W13" s="555" t="s">
        <v>138</v>
      </c>
      <c r="X13" s="477"/>
      <c r="Y13" s="477"/>
      <c r="Z13" s="477"/>
      <c r="AA13" s="477"/>
      <c r="AB13" s="478"/>
      <c r="AC13" s="440">
        <v>3839</v>
      </c>
      <c r="AD13" s="441"/>
      <c r="AE13" s="441"/>
      <c r="AF13" s="441"/>
      <c r="AG13" s="442"/>
      <c r="AH13" s="440">
        <v>4529</v>
      </c>
      <c r="AI13" s="441"/>
      <c r="AJ13" s="441"/>
      <c r="AK13" s="441"/>
      <c r="AL13" s="443"/>
      <c r="AM13" s="533" t="s">
        <v>139</v>
      </c>
      <c r="AN13" s="438"/>
      <c r="AO13" s="438"/>
      <c r="AP13" s="438"/>
      <c r="AQ13" s="438"/>
      <c r="AR13" s="438"/>
      <c r="AS13" s="438"/>
      <c r="AT13" s="439"/>
      <c r="AU13" s="521" t="s">
        <v>140</v>
      </c>
      <c r="AV13" s="522"/>
      <c r="AW13" s="522"/>
      <c r="AX13" s="522"/>
      <c r="AY13" s="444" t="s">
        <v>141</v>
      </c>
      <c r="AZ13" s="445"/>
      <c r="BA13" s="445"/>
      <c r="BB13" s="445"/>
      <c r="BC13" s="445"/>
      <c r="BD13" s="445"/>
      <c r="BE13" s="445"/>
      <c r="BF13" s="445"/>
      <c r="BG13" s="445"/>
      <c r="BH13" s="445"/>
      <c r="BI13" s="445"/>
      <c r="BJ13" s="445"/>
      <c r="BK13" s="445"/>
      <c r="BL13" s="445"/>
      <c r="BM13" s="446"/>
      <c r="BN13" s="464">
        <v>-1007248</v>
      </c>
      <c r="BO13" s="465"/>
      <c r="BP13" s="465"/>
      <c r="BQ13" s="465"/>
      <c r="BR13" s="465"/>
      <c r="BS13" s="465"/>
      <c r="BT13" s="465"/>
      <c r="BU13" s="466"/>
      <c r="BV13" s="464">
        <v>288829</v>
      </c>
      <c r="BW13" s="465"/>
      <c r="BX13" s="465"/>
      <c r="BY13" s="465"/>
      <c r="BZ13" s="465"/>
      <c r="CA13" s="465"/>
      <c r="CB13" s="465"/>
      <c r="CC13" s="466"/>
      <c r="CD13" s="473" t="s">
        <v>142</v>
      </c>
      <c r="CE13" s="474"/>
      <c r="CF13" s="474"/>
      <c r="CG13" s="474"/>
      <c r="CH13" s="474"/>
      <c r="CI13" s="474"/>
      <c r="CJ13" s="474"/>
      <c r="CK13" s="474"/>
      <c r="CL13" s="474"/>
      <c r="CM13" s="474"/>
      <c r="CN13" s="474"/>
      <c r="CO13" s="474"/>
      <c r="CP13" s="474"/>
      <c r="CQ13" s="474"/>
      <c r="CR13" s="474"/>
      <c r="CS13" s="475"/>
      <c r="CT13" s="434">
        <v>4.9000000000000004</v>
      </c>
      <c r="CU13" s="435"/>
      <c r="CV13" s="435"/>
      <c r="CW13" s="435"/>
      <c r="CX13" s="435"/>
      <c r="CY13" s="435"/>
      <c r="CZ13" s="435"/>
      <c r="DA13" s="436"/>
      <c r="DB13" s="434">
        <v>5.2</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143</v>
      </c>
      <c r="M14" s="601"/>
      <c r="N14" s="601"/>
      <c r="O14" s="601"/>
      <c r="P14" s="601"/>
      <c r="Q14" s="602"/>
      <c r="R14" s="567">
        <v>80793</v>
      </c>
      <c r="S14" s="568"/>
      <c r="T14" s="568"/>
      <c r="U14" s="568"/>
      <c r="V14" s="569"/>
      <c r="W14" s="570"/>
      <c r="X14" s="480"/>
      <c r="Y14" s="480"/>
      <c r="Z14" s="480"/>
      <c r="AA14" s="480"/>
      <c r="AB14" s="481"/>
      <c r="AC14" s="560">
        <v>9.9</v>
      </c>
      <c r="AD14" s="561"/>
      <c r="AE14" s="561"/>
      <c r="AF14" s="561"/>
      <c r="AG14" s="562"/>
      <c r="AH14" s="560">
        <v>10.8</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144</v>
      </c>
      <c r="CE14" s="471"/>
      <c r="CF14" s="471"/>
      <c r="CG14" s="471"/>
      <c r="CH14" s="471"/>
      <c r="CI14" s="471"/>
      <c r="CJ14" s="471"/>
      <c r="CK14" s="471"/>
      <c r="CL14" s="471"/>
      <c r="CM14" s="471"/>
      <c r="CN14" s="471"/>
      <c r="CO14" s="471"/>
      <c r="CP14" s="471"/>
      <c r="CQ14" s="471"/>
      <c r="CR14" s="471"/>
      <c r="CS14" s="472"/>
      <c r="CT14" s="571" t="s">
        <v>136</v>
      </c>
      <c r="CU14" s="572"/>
      <c r="CV14" s="572"/>
      <c r="CW14" s="572"/>
      <c r="CX14" s="572"/>
      <c r="CY14" s="572"/>
      <c r="CZ14" s="572"/>
      <c r="DA14" s="573"/>
      <c r="DB14" s="571" t="s">
        <v>128</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137</v>
      </c>
      <c r="N15" s="565"/>
      <c r="O15" s="565"/>
      <c r="P15" s="565"/>
      <c r="Q15" s="566"/>
      <c r="R15" s="567">
        <v>77479</v>
      </c>
      <c r="S15" s="568"/>
      <c r="T15" s="568"/>
      <c r="U15" s="568"/>
      <c r="V15" s="569"/>
      <c r="W15" s="555" t="s">
        <v>145</v>
      </c>
      <c r="X15" s="477"/>
      <c r="Y15" s="477"/>
      <c r="Z15" s="477"/>
      <c r="AA15" s="477"/>
      <c r="AB15" s="478"/>
      <c r="AC15" s="440">
        <v>14693</v>
      </c>
      <c r="AD15" s="441"/>
      <c r="AE15" s="441"/>
      <c r="AF15" s="441"/>
      <c r="AG15" s="442"/>
      <c r="AH15" s="440">
        <v>16568</v>
      </c>
      <c r="AI15" s="441"/>
      <c r="AJ15" s="441"/>
      <c r="AK15" s="441"/>
      <c r="AL15" s="443"/>
      <c r="AM15" s="533"/>
      <c r="AN15" s="438"/>
      <c r="AO15" s="438"/>
      <c r="AP15" s="438"/>
      <c r="AQ15" s="438"/>
      <c r="AR15" s="438"/>
      <c r="AS15" s="438"/>
      <c r="AT15" s="439"/>
      <c r="AU15" s="521"/>
      <c r="AV15" s="522"/>
      <c r="AW15" s="522"/>
      <c r="AX15" s="522"/>
      <c r="AY15" s="456" t="s">
        <v>146</v>
      </c>
      <c r="AZ15" s="457"/>
      <c r="BA15" s="457"/>
      <c r="BB15" s="457"/>
      <c r="BC15" s="457"/>
      <c r="BD15" s="457"/>
      <c r="BE15" s="457"/>
      <c r="BF15" s="457"/>
      <c r="BG15" s="457"/>
      <c r="BH15" s="457"/>
      <c r="BI15" s="457"/>
      <c r="BJ15" s="457"/>
      <c r="BK15" s="457"/>
      <c r="BL15" s="457"/>
      <c r="BM15" s="458"/>
      <c r="BN15" s="459">
        <v>11173733</v>
      </c>
      <c r="BO15" s="460"/>
      <c r="BP15" s="460"/>
      <c r="BQ15" s="460"/>
      <c r="BR15" s="460"/>
      <c r="BS15" s="460"/>
      <c r="BT15" s="460"/>
      <c r="BU15" s="461"/>
      <c r="BV15" s="459">
        <v>11172918</v>
      </c>
      <c r="BW15" s="460"/>
      <c r="BX15" s="460"/>
      <c r="BY15" s="460"/>
      <c r="BZ15" s="460"/>
      <c r="CA15" s="460"/>
      <c r="CB15" s="460"/>
      <c r="CC15" s="461"/>
      <c r="CD15" s="574" t="s">
        <v>147</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148</v>
      </c>
      <c r="M16" s="558"/>
      <c r="N16" s="558"/>
      <c r="O16" s="558"/>
      <c r="P16" s="558"/>
      <c r="Q16" s="559"/>
      <c r="R16" s="552" t="s">
        <v>149</v>
      </c>
      <c r="S16" s="553"/>
      <c r="T16" s="553"/>
      <c r="U16" s="553"/>
      <c r="V16" s="554"/>
      <c r="W16" s="570"/>
      <c r="X16" s="480"/>
      <c r="Y16" s="480"/>
      <c r="Z16" s="480"/>
      <c r="AA16" s="480"/>
      <c r="AB16" s="481"/>
      <c r="AC16" s="560">
        <v>37.9</v>
      </c>
      <c r="AD16" s="561"/>
      <c r="AE16" s="561"/>
      <c r="AF16" s="561"/>
      <c r="AG16" s="562"/>
      <c r="AH16" s="560">
        <v>39.5</v>
      </c>
      <c r="AI16" s="561"/>
      <c r="AJ16" s="561"/>
      <c r="AK16" s="561"/>
      <c r="AL16" s="563"/>
      <c r="AM16" s="533"/>
      <c r="AN16" s="438"/>
      <c r="AO16" s="438"/>
      <c r="AP16" s="438"/>
      <c r="AQ16" s="438"/>
      <c r="AR16" s="438"/>
      <c r="AS16" s="438"/>
      <c r="AT16" s="439"/>
      <c r="AU16" s="521"/>
      <c r="AV16" s="522"/>
      <c r="AW16" s="522"/>
      <c r="AX16" s="522"/>
      <c r="AY16" s="444" t="s">
        <v>150</v>
      </c>
      <c r="AZ16" s="445"/>
      <c r="BA16" s="445"/>
      <c r="BB16" s="445"/>
      <c r="BC16" s="445"/>
      <c r="BD16" s="445"/>
      <c r="BE16" s="445"/>
      <c r="BF16" s="445"/>
      <c r="BG16" s="445"/>
      <c r="BH16" s="445"/>
      <c r="BI16" s="445"/>
      <c r="BJ16" s="445"/>
      <c r="BK16" s="445"/>
      <c r="BL16" s="445"/>
      <c r="BM16" s="446"/>
      <c r="BN16" s="464">
        <v>13368846</v>
      </c>
      <c r="BO16" s="465"/>
      <c r="BP16" s="465"/>
      <c r="BQ16" s="465"/>
      <c r="BR16" s="465"/>
      <c r="BS16" s="465"/>
      <c r="BT16" s="465"/>
      <c r="BU16" s="466"/>
      <c r="BV16" s="464">
        <v>13194056</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151</v>
      </c>
      <c r="N17" s="550"/>
      <c r="O17" s="550"/>
      <c r="P17" s="550"/>
      <c r="Q17" s="551"/>
      <c r="R17" s="552" t="s">
        <v>152</v>
      </c>
      <c r="S17" s="553"/>
      <c r="T17" s="553"/>
      <c r="U17" s="553"/>
      <c r="V17" s="554"/>
      <c r="W17" s="555" t="s">
        <v>153</v>
      </c>
      <c r="X17" s="477"/>
      <c r="Y17" s="477"/>
      <c r="Z17" s="477"/>
      <c r="AA17" s="477"/>
      <c r="AB17" s="478"/>
      <c r="AC17" s="440">
        <v>20229</v>
      </c>
      <c r="AD17" s="441"/>
      <c r="AE17" s="441"/>
      <c r="AF17" s="441"/>
      <c r="AG17" s="442"/>
      <c r="AH17" s="440">
        <v>20826</v>
      </c>
      <c r="AI17" s="441"/>
      <c r="AJ17" s="441"/>
      <c r="AK17" s="441"/>
      <c r="AL17" s="443"/>
      <c r="AM17" s="533"/>
      <c r="AN17" s="438"/>
      <c r="AO17" s="438"/>
      <c r="AP17" s="438"/>
      <c r="AQ17" s="438"/>
      <c r="AR17" s="438"/>
      <c r="AS17" s="438"/>
      <c r="AT17" s="439"/>
      <c r="AU17" s="521"/>
      <c r="AV17" s="522"/>
      <c r="AW17" s="522"/>
      <c r="AX17" s="522"/>
      <c r="AY17" s="444" t="s">
        <v>154</v>
      </c>
      <c r="AZ17" s="445"/>
      <c r="BA17" s="445"/>
      <c r="BB17" s="445"/>
      <c r="BC17" s="445"/>
      <c r="BD17" s="445"/>
      <c r="BE17" s="445"/>
      <c r="BF17" s="445"/>
      <c r="BG17" s="445"/>
      <c r="BH17" s="445"/>
      <c r="BI17" s="445"/>
      <c r="BJ17" s="445"/>
      <c r="BK17" s="445"/>
      <c r="BL17" s="445"/>
      <c r="BM17" s="446"/>
      <c r="BN17" s="464">
        <v>14253922</v>
      </c>
      <c r="BO17" s="465"/>
      <c r="BP17" s="465"/>
      <c r="BQ17" s="465"/>
      <c r="BR17" s="465"/>
      <c r="BS17" s="465"/>
      <c r="BT17" s="465"/>
      <c r="BU17" s="466"/>
      <c r="BV17" s="464">
        <v>14256166</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155</v>
      </c>
      <c r="C18" s="527"/>
      <c r="D18" s="527"/>
      <c r="E18" s="528"/>
      <c r="F18" s="528"/>
      <c r="G18" s="528"/>
      <c r="H18" s="528"/>
      <c r="I18" s="528"/>
      <c r="J18" s="528"/>
      <c r="K18" s="528"/>
      <c r="L18" s="529">
        <v>167.34</v>
      </c>
      <c r="M18" s="529"/>
      <c r="N18" s="529"/>
      <c r="O18" s="529"/>
      <c r="P18" s="529"/>
      <c r="Q18" s="529"/>
      <c r="R18" s="530"/>
      <c r="S18" s="530"/>
      <c r="T18" s="530"/>
      <c r="U18" s="530"/>
      <c r="V18" s="531"/>
      <c r="W18" s="545"/>
      <c r="X18" s="546"/>
      <c r="Y18" s="546"/>
      <c r="Z18" s="546"/>
      <c r="AA18" s="546"/>
      <c r="AB18" s="556"/>
      <c r="AC18" s="428">
        <v>52.2</v>
      </c>
      <c r="AD18" s="429"/>
      <c r="AE18" s="429"/>
      <c r="AF18" s="429"/>
      <c r="AG18" s="532"/>
      <c r="AH18" s="428">
        <v>49.7</v>
      </c>
      <c r="AI18" s="429"/>
      <c r="AJ18" s="429"/>
      <c r="AK18" s="429"/>
      <c r="AL18" s="430"/>
      <c r="AM18" s="533"/>
      <c r="AN18" s="438"/>
      <c r="AO18" s="438"/>
      <c r="AP18" s="438"/>
      <c r="AQ18" s="438"/>
      <c r="AR18" s="438"/>
      <c r="AS18" s="438"/>
      <c r="AT18" s="439"/>
      <c r="AU18" s="521"/>
      <c r="AV18" s="522"/>
      <c r="AW18" s="522"/>
      <c r="AX18" s="522"/>
      <c r="AY18" s="444" t="s">
        <v>156</v>
      </c>
      <c r="AZ18" s="445"/>
      <c r="BA18" s="445"/>
      <c r="BB18" s="445"/>
      <c r="BC18" s="445"/>
      <c r="BD18" s="445"/>
      <c r="BE18" s="445"/>
      <c r="BF18" s="445"/>
      <c r="BG18" s="445"/>
      <c r="BH18" s="445"/>
      <c r="BI18" s="445"/>
      <c r="BJ18" s="445"/>
      <c r="BK18" s="445"/>
      <c r="BL18" s="445"/>
      <c r="BM18" s="446"/>
      <c r="BN18" s="464">
        <v>16186214</v>
      </c>
      <c r="BO18" s="465"/>
      <c r="BP18" s="465"/>
      <c r="BQ18" s="465"/>
      <c r="BR18" s="465"/>
      <c r="BS18" s="465"/>
      <c r="BT18" s="465"/>
      <c r="BU18" s="466"/>
      <c r="BV18" s="464">
        <v>16149169</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157</v>
      </c>
      <c r="C19" s="527"/>
      <c r="D19" s="527"/>
      <c r="E19" s="528"/>
      <c r="F19" s="528"/>
      <c r="G19" s="528"/>
      <c r="H19" s="528"/>
      <c r="I19" s="528"/>
      <c r="J19" s="528"/>
      <c r="K19" s="528"/>
      <c r="L19" s="534">
        <v>475</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158</v>
      </c>
      <c r="AZ19" s="445"/>
      <c r="BA19" s="445"/>
      <c r="BB19" s="445"/>
      <c r="BC19" s="445"/>
      <c r="BD19" s="445"/>
      <c r="BE19" s="445"/>
      <c r="BF19" s="445"/>
      <c r="BG19" s="445"/>
      <c r="BH19" s="445"/>
      <c r="BI19" s="445"/>
      <c r="BJ19" s="445"/>
      <c r="BK19" s="445"/>
      <c r="BL19" s="445"/>
      <c r="BM19" s="446"/>
      <c r="BN19" s="464">
        <v>21769679</v>
      </c>
      <c r="BO19" s="465"/>
      <c r="BP19" s="465"/>
      <c r="BQ19" s="465"/>
      <c r="BR19" s="465"/>
      <c r="BS19" s="465"/>
      <c r="BT19" s="465"/>
      <c r="BU19" s="466"/>
      <c r="BV19" s="464">
        <v>21921252</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159</v>
      </c>
      <c r="C20" s="527"/>
      <c r="D20" s="527"/>
      <c r="E20" s="528"/>
      <c r="F20" s="528"/>
      <c r="G20" s="528"/>
      <c r="H20" s="528"/>
      <c r="I20" s="528"/>
      <c r="J20" s="528"/>
      <c r="K20" s="528"/>
      <c r="L20" s="534">
        <v>27949</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161</v>
      </c>
      <c r="C22" s="494"/>
      <c r="D22" s="495"/>
      <c r="E22" s="502" t="s">
        <v>1</v>
      </c>
      <c r="F22" s="477"/>
      <c r="G22" s="477"/>
      <c r="H22" s="477"/>
      <c r="I22" s="477"/>
      <c r="J22" s="477"/>
      <c r="K22" s="478"/>
      <c r="L22" s="502" t="s">
        <v>162</v>
      </c>
      <c r="M22" s="477"/>
      <c r="N22" s="477"/>
      <c r="O22" s="477"/>
      <c r="P22" s="478"/>
      <c r="Q22" s="487" t="s">
        <v>163</v>
      </c>
      <c r="R22" s="488"/>
      <c r="S22" s="488"/>
      <c r="T22" s="488"/>
      <c r="U22" s="488"/>
      <c r="V22" s="503"/>
      <c r="W22" s="505" t="s">
        <v>164</v>
      </c>
      <c r="X22" s="494"/>
      <c r="Y22" s="495"/>
      <c r="Z22" s="502" t="s">
        <v>1</v>
      </c>
      <c r="AA22" s="477"/>
      <c r="AB22" s="477"/>
      <c r="AC22" s="477"/>
      <c r="AD22" s="477"/>
      <c r="AE22" s="477"/>
      <c r="AF22" s="477"/>
      <c r="AG22" s="478"/>
      <c r="AH22" s="476" t="s">
        <v>165</v>
      </c>
      <c r="AI22" s="477"/>
      <c r="AJ22" s="477"/>
      <c r="AK22" s="477"/>
      <c r="AL22" s="478"/>
      <c r="AM22" s="476" t="s">
        <v>166</v>
      </c>
      <c r="AN22" s="482"/>
      <c r="AO22" s="482"/>
      <c r="AP22" s="482"/>
      <c r="AQ22" s="482"/>
      <c r="AR22" s="483"/>
      <c r="AS22" s="487" t="s">
        <v>163</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167</v>
      </c>
      <c r="AZ23" s="457"/>
      <c r="BA23" s="457"/>
      <c r="BB23" s="457"/>
      <c r="BC23" s="457"/>
      <c r="BD23" s="457"/>
      <c r="BE23" s="457"/>
      <c r="BF23" s="457"/>
      <c r="BG23" s="457"/>
      <c r="BH23" s="457"/>
      <c r="BI23" s="457"/>
      <c r="BJ23" s="457"/>
      <c r="BK23" s="457"/>
      <c r="BL23" s="457"/>
      <c r="BM23" s="458"/>
      <c r="BN23" s="464">
        <v>28763877</v>
      </c>
      <c r="BO23" s="465"/>
      <c r="BP23" s="465"/>
      <c r="BQ23" s="465"/>
      <c r="BR23" s="465"/>
      <c r="BS23" s="465"/>
      <c r="BT23" s="465"/>
      <c r="BU23" s="466"/>
      <c r="BV23" s="464">
        <v>24941009</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168</v>
      </c>
      <c r="F24" s="438"/>
      <c r="G24" s="438"/>
      <c r="H24" s="438"/>
      <c r="I24" s="438"/>
      <c r="J24" s="438"/>
      <c r="K24" s="439"/>
      <c r="L24" s="440">
        <v>1</v>
      </c>
      <c r="M24" s="441"/>
      <c r="N24" s="441"/>
      <c r="O24" s="441"/>
      <c r="P24" s="442"/>
      <c r="Q24" s="440">
        <v>10150</v>
      </c>
      <c r="R24" s="441"/>
      <c r="S24" s="441"/>
      <c r="T24" s="441"/>
      <c r="U24" s="441"/>
      <c r="V24" s="442"/>
      <c r="W24" s="506"/>
      <c r="X24" s="497"/>
      <c r="Y24" s="498"/>
      <c r="Z24" s="437" t="s">
        <v>169</v>
      </c>
      <c r="AA24" s="438"/>
      <c r="AB24" s="438"/>
      <c r="AC24" s="438"/>
      <c r="AD24" s="438"/>
      <c r="AE24" s="438"/>
      <c r="AF24" s="438"/>
      <c r="AG24" s="439"/>
      <c r="AH24" s="440">
        <v>423</v>
      </c>
      <c r="AI24" s="441"/>
      <c r="AJ24" s="441"/>
      <c r="AK24" s="441"/>
      <c r="AL24" s="442"/>
      <c r="AM24" s="440">
        <v>1306647</v>
      </c>
      <c r="AN24" s="441"/>
      <c r="AO24" s="441"/>
      <c r="AP24" s="441"/>
      <c r="AQ24" s="441"/>
      <c r="AR24" s="442"/>
      <c r="AS24" s="440">
        <v>3089</v>
      </c>
      <c r="AT24" s="441"/>
      <c r="AU24" s="441"/>
      <c r="AV24" s="441"/>
      <c r="AW24" s="441"/>
      <c r="AX24" s="443"/>
      <c r="AY24" s="431" t="s">
        <v>170</v>
      </c>
      <c r="AZ24" s="432"/>
      <c r="BA24" s="432"/>
      <c r="BB24" s="432"/>
      <c r="BC24" s="432"/>
      <c r="BD24" s="432"/>
      <c r="BE24" s="432"/>
      <c r="BF24" s="432"/>
      <c r="BG24" s="432"/>
      <c r="BH24" s="432"/>
      <c r="BI24" s="432"/>
      <c r="BJ24" s="432"/>
      <c r="BK24" s="432"/>
      <c r="BL24" s="432"/>
      <c r="BM24" s="433"/>
      <c r="BN24" s="464">
        <v>20173446</v>
      </c>
      <c r="BO24" s="465"/>
      <c r="BP24" s="465"/>
      <c r="BQ24" s="465"/>
      <c r="BR24" s="465"/>
      <c r="BS24" s="465"/>
      <c r="BT24" s="465"/>
      <c r="BU24" s="466"/>
      <c r="BV24" s="464">
        <v>16772459</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171</v>
      </c>
      <c r="F25" s="438"/>
      <c r="G25" s="438"/>
      <c r="H25" s="438"/>
      <c r="I25" s="438"/>
      <c r="J25" s="438"/>
      <c r="K25" s="439"/>
      <c r="L25" s="440">
        <v>1</v>
      </c>
      <c r="M25" s="441"/>
      <c r="N25" s="441"/>
      <c r="O25" s="441"/>
      <c r="P25" s="442"/>
      <c r="Q25" s="440">
        <v>8050</v>
      </c>
      <c r="R25" s="441"/>
      <c r="S25" s="441"/>
      <c r="T25" s="441"/>
      <c r="U25" s="441"/>
      <c r="V25" s="442"/>
      <c r="W25" s="506"/>
      <c r="X25" s="497"/>
      <c r="Y25" s="498"/>
      <c r="Z25" s="437" t="s">
        <v>172</v>
      </c>
      <c r="AA25" s="438"/>
      <c r="AB25" s="438"/>
      <c r="AC25" s="438"/>
      <c r="AD25" s="438"/>
      <c r="AE25" s="438"/>
      <c r="AF25" s="438"/>
      <c r="AG25" s="439"/>
      <c r="AH25" s="440" t="s">
        <v>128</v>
      </c>
      <c r="AI25" s="441"/>
      <c r="AJ25" s="441"/>
      <c r="AK25" s="441"/>
      <c r="AL25" s="442"/>
      <c r="AM25" s="440" t="s">
        <v>173</v>
      </c>
      <c r="AN25" s="441"/>
      <c r="AO25" s="441"/>
      <c r="AP25" s="441"/>
      <c r="AQ25" s="441"/>
      <c r="AR25" s="442"/>
      <c r="AS25" s="440" t="s">
        <v>136</v>
      </c>
      <c r="AT25" s="441"/>
      <c r="AU25" s="441"/>
      <c r="AV25" s="441"/>
      <c r="AW25" s="441"/>
      <c r="AX25" s="443"/>
      <c r="AY25" s="456" t="s">
        <v>174</v>
      </c>
      <c r="AZ25" s="457"/>
      <c r="BA25" s="457"/>
      <c r="BB25" s="457"/>
      <c r="BC25" s="457"/>
      <c r="BD25" s="457"/>
      <c r="BE25" s="457"/>
      <c r="BF25" s="457"/>
      <c r="BG25" s="457"/>
      <c r="BH25" s="457"/>
      <c r="BI25" s="457"/>
      <c r="BJ25" s="457"/>
      <c r="BK25" s="457"/>
      <c r="BL25" s="457"/>
      <c r="BM25" s="458"/>
      <c r="BN25" s="459">
        <v>3440756</v>
      </c>
      <c r="BO25" s="460"/>
      <c r="BP25" s="460"/>
      <c r="BQ25" s="460"/>
      <c r="BR25" s="460"/>
      <c r="BS25" s="460"/>
      <c r="BT25" s="460"/>
      <c r="BU25" s="461"/>
      <c r="BV25" s="459">
        <v>2278352</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175</v>
      </c>
      <c r="F26" s="438"/>
      <c r="G26" s="438"/>
      <c r="H26" s="438"/>
      <c r="I26" s="438"/>
      <c r="J26" s="438"/>
      <c r="K26" s="439"/>
      <c r="L26" s="440">
        <v>1</v>
      </c>
      <c r="M26" s="441"/>
      <c r="N26" s="441"/>
      <c r="O26" s="441"/>
      <c r="P26" s="442"/>
      <c r="Q26" s="440">
        <v>6700</v>
      </c>
      <c r="R26" s="441"/>
      <c r="S26" s="441"/>
      <c r="T26" s="441"/>
      <c r="U26" s="441"/>
      <c r="V26" s="442"/>
      <c r="W26" s="506"/>
      <c r="X26" s="497"/>
      <c r="Y26" s="498"/>
      <c r="Z26" s="437" t="s">
        <v>176</v>
      </c>
      <c r="AA26" s="519"/>
      <c r="AB26" s="519"/>
      <c r="AC26" s="519"/>
      <c r="AD26" s="519"/>
      <c r="AE26" s="519"/>
      <c r="AF26" s="519"/>
      <c r="AG26" s="520"/>
      <c r="AH26" s="440">
        <v>22</v>
      </c>
      <c r="AI26" s="441"/>
      <c r="AJ26" s="441"/>
      <c r="AK26" s="441"/>
      <c r="AL26" s="442"/>
      <c r="AM26" s="440">
        <v>68728</v>
      </c>
      <c r="AN26" s="441"/>
      <c r="AO26" s="441"/>
      <c r="AP26" s="441"/>
      <c r="AQ26" s="441"/>
      <c r="AR26" s="442"/>
      <c r="AS26" s="440">
        <v>3124</v>
      </c>
      <c r="AT26" s="441"/>
      <c r="AU26" s="441"/>
      <c r="AV26" s="441"/>
      <c r="AW26" s="441"/>
      <c r="AX26" s="443"/>
      <c r="AY26" s="473" t="s">
        <v>177</v>
      </c>
      <c r="AZ26" s="474"/>
      <c r="BA26" s="474"/>
      <c r="BB26" s="474"/>
      <c r="BC26" s="474"/>
      <c r="BD26" s="474"/>
      <c r="BE26" s="474"/>
      <c r="BF26" s="474"/>
      <c r="BG26" s="474"/>
      <c r="BH26" s="474"/>
      <c r="BI26" s="474"/>
      <c r="BJ26" s="474"/>
      <c r="BK26" s="474"/>
      <c r="BL26" s="474"/>
      <c r="BM26" s="475"/>
      <c r="BN26" s="464" t="s">
        <v>128</v>
      </c>
      <c r="BO26" s="465"/>
      <c r="BP26" s="465"/>
      <c r="BQ26" s="465"/>
      <c r="BR26" s="465"/>
      <c r="BS26" s="465"/>
      <c r="BT26" s="465"/>
      <c r="BU26" s="466"/>
      <c r="BV26" s="464" t="s">
        <v>136</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178</v>
      </c>
      <c r="F27" s="438"/>
      <c r="G27" s="438"/>
      <c r="H27" s="438"/>
      <c r="I27" s="438"/>
      <c r="J27" s="438"/>
      <c r="K27" s="439"/>
      <c r="L27" s="440">
        <v>1</v>
      </c>
      <c r="M27" s="441"/>
      <c r="N27" s="441"/>
      <c r="O27" s="441"/>
      <c r="P27" s="442"/>
      <c r="Q27" s="440">
        <v>5300</v>
      </c>
      <c r="R27" s="441"/>
      <c r="S27" s="441"/>
      <c r="T27" s="441"/>
      <c r="U27" s="441"/>
      <c r="V27" s="442"/>
      <c r="W27" s="506"/>
      <c r="X27" s="497"/>
      <c r="Y27" s="498"/>
      <c r="Z27" s="437" t="s">
        <v>179</v>
      </c>
      <c r="AA27" s="438"/>
      <c r="AB27" s="438"/>
      <c r="AC27" s="438"/>
      <c r="AD27" s="438"/>
      <c r="AE27" s="438"/>
      <c r="AF27" s="438"/>
      <c r="AG27" s="439"/>
      <c r="AH27" s="440">
        <v>14</v>
      </c>
      <c r="AI27" s="441"/>
      <c r="AJ27" s="441"/>
      <c r="AK27" s="441"/>
      <c r="AL27" s="442"/>
      <c r="AM27" s="440">
        <v>55314</v>
      </c>
      <c r="AN27" s="441"/>
      <c r="AO27" s="441"/>
      <c r="AP27" s="441"/>
      <c r="AQ27" s="441"/>
      <c r="AR27" s="442"/>
      <c r="AS27" s="440">
        <v>3951</v>
      </c>
      <c r="AT27" s="441"/>
      <c r="AU27" s="441"/>
      <c r="AV27" s="441"/>
      <c r="AW27" s="441"/>
      <c r="AX27" s="443"/>
      <c r="AY27" s="470" t="s">
        <v>180</v>
      </c>
      <c r="AZ27" s="471"/>
      <c r="BA27" s="471"/>
      <c r="BB27" s="471"/>
      <c r="BC27" s="471"/>
      <c r="BD27" s="471"/>
      <c r="BE27" s="471"/>
      <c r="BF27" s="471"/>
      <c r="BG27" s="471"/>
      <c r="BH27" s="471"/>
      <c r="BI27" s="471"/>
      <c r="BJ27" s="471"/>
      <c r="BK27" s="471"/>
      <c r="BL27" s="471"/>
      <c r="BM27" s="472"/>
      <c r="BN27" s="467">
        <v>300000</v>
      </c>
      <c r="BO27" s="468"/>
      <c r="BP27" s="468"/>
      <c r="BQ27" s="468"/>
      <c r="BR27" s="468"/>
      <c r="BS27" s="468"/>
      <c r="BT27" s="468"/>
      <c r="BU27" s="469"/>
      <c r="BV27" s="467">
        <v>300000</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181</v>
      </c>
      <c r="F28" s="438"/>
      <c r="G28" s="438"/>
      <c r="H28" s="438"/>
      <c r="I28" s="438"/>
      <c r="J28" s="438"/>
      <c r="K28" s="439"/>
      <c r="L28" s="440">
        <v>1</v>
      </c>
      <c r="M28" s="441"/>
      <c r="N28" s="441"/>
      <c r="O28" s="441"/>
      <c r="P28" s="442"/>
      <c r="Q28" s="440">
        <v>4350</v>
      </c>
      <c r="R28" s="441"/>
      <c r="S28" s="441"/>
      <c r="T28" s="441"/>
      <c r="U28" s="441"/>
      <c r="V28" s="442"/>
      <c r="W28" s="506"/>
      <c r="X28" s="497"/>
      <c r="Y28" s="498"/>
      <c r="Z28" s="437" t="s">
        <v>182</v>
      </c>
      <c r="AA28" s="438"/>
      <c r="AB28" s="438"/>
      <c r="AC28" s="438"/>
      <c r="AD28" s="438"/>
      <c r="AE28" s="438"/>
      <c r="AF28" s="438"/>
      <c r="AG28" s="439"/>
      <c r="AH28" s="440" t="s">
        <v>136</v>
      </c>
      <c r="AI28" s="441"/>
      <c r="AJ28" s="441"/>
      <c r="AK28" s="441"/>
      <c r="AL28" s="442"/>
      <c r="AM28" s="440" t="s">
        <v>136</v>
      </c>
      <c r="AN28" s="441"/>
      <c r="AO28" s="441"/>
      <c r="AP28" s="441"/>
      <c r="AQ28" s="441"/>
      <c r="AR28" s="442"/>
      <c r="AS28" s="440" t="s">
        <v>136</v>
      </c>
      <c r="AT28" s="441"/>
      <c r="AU28" s="441"/>
      <c r="AV28" s="441"/>
      <c r="AW28" s="441"/>
      <c r="AX28" s="443"/>
      <c r="AY28" s="447" t="s">
        <v>183</v>
      </c>
      <c r="AZ28" s="448"/>
      <c r="BA28" s="448"/>
      <c r="BB28" s="449"/>
      <c r="BC28" s="456" t="s">
        <v>48</v>
      </c>
      <c r="BD28" s="457"/>
      <c r="BE28" s="457"/>
      <c r="BF28" s="457"/>
      <c r="BG28" s="457"/>
      <c r="BH28" s="457"/>
      <c r="BI28" s="457"/>
      <c r="BJ28" s="457"/>
      <c r="BK28" s="457"/>
      <c r="BL28" s="457"/>
      <c r="BM28" s="458"/>
      <c r="BN28" s="459">
        <v>4054241</v>
      </c>
      <c r="BO28" s="460"/>
      <c r="BP28" s="460"/>
      <c r="BQ28" s="460"/>
      <c r="BR28" s="460"/>
      <c r="BS28" s="460"/>
      <c r="BT28" s="460"/>
      <c r="BU28" s="461"/>
      <c r="BV28" s="459">
        <v>4053858</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184</v>
      </c>
      <c r="F29" s="438"/>
      <c r="G29" s="438"/>
      <c r="H29" s="438"/>
      <c r="I29" s="438"/>
      <c r="J29" s="438"/>
      <c r="K29" s="439"/>
      <c r="L29" s="440">
        <v>19</v>
      </c>
      <c r="M29" s="441"/>
      <c r="N29" s="441"/>
      <c r="O29" s="441"/>
      <c r="P29" s="442"/>
      <c r="Q29" s="440">
        <v>4050</v>
      </c>
      <c r="R29" s="441"/>
      <c r="S29" s="441"/>
      <c r="T29" s="441"/>
      <c r="U29" s="441"/>
      <c r="V29" s="442"/>
      <c r="W29" s="507"/>
      <c r="X29" s="508"/>
      <c r="Y29" s="509"/>
      <c r="Z29" s="437" t="s">
        <v>185</v>
      </c>
      <c r="AA29" s="438"/>
      <c r="AB29" s="438"/>
      <c r="AC29" s="438"/>
      <c r="AD29" s="438"/>
      <c r="AE29" s="438"/>
      <c r="AF29" s="438"/>
      <c r="AG29" s="439"/>
      <c r="AH29" s="440">
        <v>437</v>
      </c>
      <c r="AI29" s="441"/>
      <c r="AJ29" s="441"/>
      <c r="AK29" s="441"/>
      <c r="AL29" s="442"/>
      <c r="AM29" s="440">
        <v>1361961</v>
      </c>
      <c r="AN29" s="441"/>
      <c r="AO29" s="441"/>
      <c r="AP29" s="441"/>
      <c r="AQ29" s="441"/>
      <c r="AR29" s="442"/>
      <c r="AS29" s="440">
        <v>3117</v>
      </c>
      <c r="AT29" s="441"/>
      <c r="AU29" s="441"/>
      <c r="AV29" s="441"/>
      <c r="AW29" s="441"/>
      <c r="AX29" s="443"/>
      <c r="AY29" s="450"/>
      <c r="AZ29" s="451"/>
      <c r="BA29" s="451"/>
      <c r="BB29" s="452"/>
      <c r="BC29" s="444" t="s">
        <v>186</v>
      </c>
      <c r="BD29" s="445"/>
      <c r="BE29" s="445"/>
      <c r="BF29" s="445"/>
      <c r="BG29" s="445"/>
      <c r="BH29" s="445"/>
      <c r="BI29" s="445"/>
      <c r="BJ29" s="445"/>
      <c r="BK29" s="445"/>
      <c r="BL29" s="445"/>
      <c r="BM29" s="446"/>
      <c r="BN29" s="464">
        <v>328824</v>
      </c>
      <c r="BO29" s="465"/>
      <c r="BP29" s="465"/>
      <c r="BQ29" s="465"/>
      <c r="BR29" s="465"/>
      <c r="BS29" s="465"/>
      <c r="BT29" s="465"/>
      <c r="BU29" s="466"/>
      <c r="BV29" s="464">
        <v>327824</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187</v>
      </c>
      <c r="X30" s="517"/>
      <c r="Y30" s="517"/>
      <c r="Z30" s="517"/>
      <c r="AA30" s="517"/>
      <c r="AB30" s="517"/>
      <c r="AC30" s="517"/>
      <c r="AD30" s="517"/>
      <c r="AE30" s="517"/>
      <c r="AF30" s="517"/>
      <c r="AG30" s="518"/>
      <c r="AH30" s="428">
        <v>100.4</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6896064</v>
      </c>
      <c r="BO30" s="468"/>
      <c r="BP30" s="468"/>
      <c r="BQ30" s="468"/>
      <c r="BR30" s="468"/>
      <c r="BS30" s="468"/>
      <c r="BT30" s="468"/>
      <c r="BU30" s="469"/>
      <c r="BV30" s="467">
        <v>7403673</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194</v>
      </c>
      <c r="D33" s="427"/>
      <c r="E33" s="426" t="s">
        <v>195</v>
      </c>
      <c r="F33" s="426"/>
      <c r="G33" s="426"/>
      <c r="H33" s="426"/>
      <c r="I33" s="426"/>
      <c r="J33" s="426"/>
      <c r="K33" s="426"/>
      <c r="L33" s="426"/>
      <c r="M33" s="426"/>
      <c r="N33" s="426"/>
      <c r="O33" s="426"/>
      <c r="P33" s="426"/>
      <c r="Q33" s="426"/>
      <c r="R33" s="426"/>
      <c r="S33" s="426"/>
      <c r="T33" s="214"/>
      <c r="U33" s="427" t="s">
        <v>194</v>
      </c>
      <c r="V33" s="427"/>
      <c r="W33" s="426" t="s">
        <v>196</v>
      </c>
      <c r="X33" s="426"/>
      <c r="Y33" s="426"/>
      <c r="Z33" s="426"/>
      <c r="AA33" s="426"/>
      <c r="AB33" s="426"/>
      <c r="AC33" s="426"/>
      <c r="AD33" s="426"/>
      <c r="AE33" s="426"/>
      <c r="AF33" s="426"/>
      <c r="AG33" s="426"/>
      <c r="AH33" s="426"/>
      <c r="AI33" s="426"/>
      <c r="AJ33" s="426"/>
      <c r="AK33" s="426"/>
      <c r="AL33" s="214"/>
      <c r="AM33" s="427" t="s">
        <v>197</v>
      </c>
      <c r="AN33" s="427"/>
      <c r="AO33" s="426" t="s">
        <v>196</v>
      </c>
      <c r="AP33" s="426"/>
      <c r="AQ33" s="426"/>
      <c r="AR33" s="426"/>
      <c r="AS33" s="426"/>
      <c r="AT33" s="426"/>
      <c r="AU33" s="426"/>
      <c r="AV33" s="426"/>
      <c r="AW33" s="426"/>
      <c r="AX33" s="426"/>
      <c r="AY33" s="426"/>
      <c r="AZ33" s="426"/>
      <c r="BA33" s="426"/>
      <c r="BB33" s="426"/>
      <c r="BC33" s="426"/>
      <c r="BD33" s="215"/>
      <c r="BE33" s="426" t="s">
        <v>198</v>
      </c>
      <c r="BF33" s="426"/>
      <c r="BG33" s="426" t="s">
        <v>199</v>
      </c>
      <c r="BH33" s="426"/>
      <c r="BI33" s="426"/>
      <c r="BJ33" s="426"/>
      <c r="BK33" s="426"/>
      <c r="BL33" s="426"/>
      <c r="BM33" s="426"/>
      <c r="BN33" s="426"/>
      <c r="BO33" s="426"/>
      <c r="BP33" s="426"/>
      <c r="BQ33" s="426"/>
      <c r="BR33" s="426"/>
      <c r="BS33" s="426"/>
      <c r="BT33" s="426"/>
      <c r="BU33" s="426"/>
      <c r="BV33" s="215"/>
      <c r="BW33" s="427" t="s">
        <v>198</v>
      </c>
      <c r="BX33" s="427"/>
      <c r="BY33" s="426" t="s">
        <v>200</v>
      </c>
      <c r="BZ33" s="426"/>
      <c r="CA33" s="426"/>
      <c r="CB33" s="426"/>
      <c r="CC33" s="426"/>
      <c r="CD33" s="426"/>
      <c r="CE33" s="426"/>
      <c r="CF33" s="426"/>
      <c r="CG33" s="426"/>
      <c r="CH33" s="426"/>
      <c r="CI33" s="426"/>
      <c r="CJ33" s="426"/>
      <c r="CK33" s="426"/>
      <c r="CL33" s="426"/>
      <c r="CM33" s="426"/>
      <c r="CN33" s="214"/>
      <c r="CO33" s="427" t="s">
        <v>197</v>
      </c>
      <c r="CP33" s="427"/>
      <c r="CQ33" s="426" t="s">
        <v>201</v>
      </c>
      <c r="CR33" s="426"/>
      <c r="CS33" s="426"/>
      <c r="CT33" s="426"/>
      <c r="CU33" s="426"/>
      <c r="CV33" s="426"/>
      <c r="CW33" s="426"/>
      <c r="CX33" s="426"/>
      <c r="CY33" s="426"/>
      <c r="CZ33" s="426"/>
      <c r="DA33" s="426"/>
      <c r="DB33" s="426"/>
      <c r="DC33" s="426"/>
      <c r="DD33" s="426"/>
      <c r="DE33" s="426"/>
      <c r="DF33" s="214"/>
      <c r="DG33" s="425" t="s">
        <v>202</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3</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6</v>
      </c>
      <c r="AN34" s="423"/>
      <c r="AO34" s="422" t="str">
        <f>IF('各会計、関係団体の財政状況及び健全化判断比率'!B31="","",'各会計、関係団体の財政状況及び健全化判断比率'!B31)</f>
        <v>水道事業会計</v>
      </c>
      <c r="AP34" s="422"/>
      <c r="AQ34" s="422"/>
      <c r="AR34" s="422"/>
      <c r="AS34" s="422"/>
      <c r="AT34" s="422"/>
      <c r="AU34" s="422"/>
      <c r="AV34" s="422"/>
      <c r="AW34" s="422"/>
      <c r="AX34" s="422"/>
      <c r="AY34" s="422"/>
      <c r="AZ34" s="422"/>
      <c r="BA34" s="422"/>
      <c r="BB34" s="422"/>
      <c r="BC34" s="422"/>
      <c r="BD34" s="212"/>
      <c r="BE34" s="423">
        <f>IF(BG34="","",MAX(C34:D43,U34:V43,AM34:AN43)+1)</f>
        <v>7</v>
      </c>
      <c r="BF34" s="423"/>
      <c r="BG34" s="422" t="str">
        <f>IF('各会計、関係団体の財政状況及び健全化判断比率'!B32="","",'各会計、関係団体の財政状況及び健全化判断比率'!B32)</f>
        <v>公共下水道事業特別会計</v>
      </c>
      <c r="BH34" s="422"/>
      <c r="BI34" s="422"/>
      <c r="BJ34" s="422"/>
      <c r="BK34" s="422"/>
      <c r="BL34" s="422"/>
      <c r="BM34" s="422"/>
      <c r="BN34" s="422"/>
      <c r="BO34" s="422"/>
      <c r="BP34" s="422"/>
      <c r="BQ34" s="422"/>
      <c r="BR34" s="422"/>
      <c r="BS34" s="422"/>
      <c r="BT34" s="422"/>
      <c r="BU34" s="422"/>
      <c r="BV34" s="212"/>
      <c r="BW34" s="423">
        <f>IF(BY34="","",MAX(C34:D43,U34:V43,AM34:AN43,BE34:BF43)+1)</f>
        <v>9</v>
      </c>
      <c r="BX34" s="423"/>
      <c r="BY34" s="422" t="str">
        <f>IF('各会計、関係団体の財政状況及び健全化判断比率'!B68="","",'各会計、関係団体の財政状況及び健全化判断比率'!B68)</f>
        <v>栃木県市町村総合事務組合(一般会計)</v>
      </c>
      <c r="BZ34" s="422"/>
      <c r="CA34" s="422"/>
      <c r="CB34" s="422"/>
      <c r="CC34" s="422"/>
      <c r="CD34" s="422"/>
      <c r="CE34" s="422"/>
      <c r="CF34" s="422"/>
      <c r="CG34" s="422"/>
      <c r="CH34" s="422"/>
      <c r="CI34" s="422"/>
      <c r="CJ34" s="422"/>
      <c r="CK34" s="422"/>
      <c r="CL34" s="422"/>
      <c r="CM34" s="422"/>
      <c r="CN34" s="212"/>
      <c r="CO34" s="423">
        <f>IF(CQ34="","",MAX(C34:D43,U34:V43,AM34:AN43,BE34:BF43,BW34:BX43)+1)</f>
        <v>17</v>
      </c>
      <c r="CP34" s="423"/>
      <c r="CQ34" s="422" t="str">
        <f>IF('各会計、関係団体の財政状況及び健全化判断比率'!BS7="","",'各会計、関係団体の財政状況及び健全化判断比率'!BS7)</f>
        <v>真岡市農業公社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f>IF(E35="","",C34+1)</f>
        <v>2</v>
      </c>
      <c r="D35" s="423"/>
      <c r="E35" s="422" t="str">
        <f>IF('各会計、関係団体の財政状況及び健全化判断比率'!B8="","",'各会計、関係団体の財政状況及び健全化判断比率'!B8)</f>
        <v>休日夜間急患診療所特別会計</v>
      </c>
      <c r="F35" s="422"/>
      <c r="G35" s="422"/>
      <c r="H35" s="422"/>
      <c r="I35" s="422"/>
      <c r="J35" s="422"/>
      <c r="K35" s="422"/>
      <c r="L35" s="422"/>
      <c r="M35" s="422"/>
      <c r="N35" s="422"/>
      <c r="O35" s="422"/>
      <c r="P35" s="422"/>
      <c r="Q35" s="422"/>
      <c r="R35" s="422"/>
      <c r="S35" s="422"/>
      <c r="T35" s="212"/>
      <c r="U35" s="423">
        <f>IF(W35="","",U34+1)</f>
        <v>4</v>
      </c>
      <c r="V35" s="423"/>
      <c r="W35" s="422" t="str">
        <f>IF('各会計、関係団体の財政状況及び健全化判断比率'!B29="","",'各会計、関係団体の財政状況及び健全化判断比率'!B29)</f>
        <v>介護保険特別会計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8</v>
      </c>
      <c r="BF35" s="423"/>
      <c r="BG35" s="422" t="str">
        <f>IF('各会計、関係団体の財政状況及び健全化判断比率'!B33="","",'各会計、関係団体の財政状況及び健全化判断比率'!B33)</f>
        <v>農業集落排水事業特別会計</v>
      </c>
      <c r="BH35" s="422"/>
      <c r="BI35" s="422"/>
      <c r="BJ35" s="422"/>
      <c r="BK35" s="422"/>
      <c r="BL35" s="422"/>
      <c r="BM35" s="422"/>
      <c r="BN35" s="422"/>
      <c r="BO35" s="422"/>
      <c r="BP35" s="422"/>
      <c r="BQ35" s="422"/>
      <c r="BR35" s="422"/>
      <c r="BS35" s="422"/>
      <c r="BT35" s="422"/>
      <c r="BU35" s="422"/>
      <c r="BV35" s="212"/>
      <c r="BW35" s="423">
        <f t="shared" ref="BW35:BW43" si="2">IF(BY35="","",BW34+1)</f>
        <v>10</v>
      </c>
      <c r="BX35" s="423"/>
      <c r="BY35" s="422" t="str">
        <f>IF('各会計、関係団体の財政状況及び健全化判断比率'!B69="","",'各会計、関係団体の財政状況及び健全化判断比率'!B69)</f>
        <v>栃木県市町村総合事務組合(特別会計)</v>
      </c>
      <c r="BZ35" s="422"/>
      <c r="CA35" s="422"/>
      <c r="CB35" s="422"/>
      <c r="CC35" s="422"/>
      <c r="CD35" s="422"/>
      <c r="CE35" s="422"/>
      <c r="CF35" s="422"/>
      <c r="CG35" s="422"/>
      <c r="CH35" s="422"/>
      <c r="CI35" s="422"/>
      <c r="CJ35" s="422"/>
      <c r="CK35" s="422"/>
      <c r="CL35" s="422"/>
      <c r="CM35" s="422"/>
      <c r="CN35" s="212"/>
      <c r="CO35" s="423">
        <f t="shared" ref="CO35:CO43" si="3">IF(CQ35="","",CO34+1)</f>
        <v>18</v>
      </c>
      <c r="CP35" s="423"/>
      <c r="CQ35" s="422" t="str">
        <f>IF('各会計、関係団体の財政状況及び健全化判断比率'!BS8="","",'各会計、関係団体の財政状況及び健全化判断比率'!BS8)</f>
        <v>もおか鬼怒公園開発</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〇</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5</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11</v>
      </c>
      <c r="BX36" s="423"/>
      <c r="BY36" s="422" t="str">
        <f>IF('各会計、関係団体の財政状況及び健全化判断比率'!B70="","",'各会計、関係団体の財政状況及び健全化判断比率'!B70)</f>
        <v>栃木県後期高齢者医療広域連合(一般会計)</v>
      </c>
      <c r="BZ36" s="422"/>
      <c r="CA36" s="422"/>
      <c r="CB36" s="422"/>
      <c r="CC36" s="422"/>
      <c r="CD36" s="422"/>
      <c r="CE36" s="422"/>
      <c r="CF36" s="422"/>
      <c r="CG36" s="422"/>
      <c r="CH36" s="422"/>
      <c r="CI36" s="422"/>
      <c r="CJ36" s="422"/>
      <c r="CK36" s="422"/>
      <c r="CL36" s="422"/>
      <c r="CM36" s="422"/>
      <c r="CN36" s="212"/>
      <c r="CO36" s="423">
        <f t="shared" si="3"/>
        <v>19</v>
      </c>
      <c r="CP36" s="423"/>
      <c r="CQ36" s="422" t="str">
        <f>IF('各会計、関係団体の財政状況及び健全化判断比率'!BS9="","",'各会計、関係団体の財政状況及び健全化判断比率'!BS9)</f>
        <v>真岡市土地開発公社</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〇</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12</v>
      </c>
      <c r="BX37" s="423"/>
      <c r="BY37" s="422" t="str">
        <f>IF('各会計、関係団体の財政状況及び健全化判断比率'!B71="","",'各会計、関係団体の財政状況及び健全化判断比率'!B71)</f>
        <v>栃木県後期高齢者医療広域連合(後期高齢者医療特別会計)</v>
      </c>
      <c r="BZ37" s="422"/>
      <c r="CA37" s="422"/>
      <c r="CB37" s="422"/>
      <c r="CC37" s="422"/>
      <c r="CD37" s="422"/>
      <c r="CE37" s="422"/>
      <c r="CF37" s="422"/>
      <c r="CG37" s="422"/>
      <c r="CH37" s="422"/>
      <c r="CI37" s="422"/>
      <c r="CJ37" s="422"/>
      <c r="CK37" s="422"/>
      <c r="CL37" s="422"/>
      <c r="CM37" s="422"/>
      <c r="CN37" s="212"/>
      <c r="CO37" s="423">
        <f t="shared" si="3"/>
        <v>20</v>
      </c>
      <c r="CP37" s="423"/>
      <c r="CQ37" s="422" t="str">
        <f>IF('各会計、関係団体の財政状況及び健全化判断比率'!BS10="","",'各会計、関係団体の財政状況及び健全化判断比率'!BS10)</f>
        <v>真岡鐵道</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13</v>
      </c>
      <c r="BX38" s="423"/>
      <c r="BY38" s="422" t="str">
        <f>IF('各会計、関係団体の財政状況及び健全化判断比率'!B72="","",'各会計、関係団体の財政状況及び健全化判断比率'!B72)</f>
        <v>芳賀地区広域行政事務組合(一般会計)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14</v>
      </c>
      <c r="BX39" s="423"/>
      <c r="BY39" s="422" t="str">
        <f>IF('各会計、関係団体の財政状況及び健全化判断比率'!B73="","",'各会計、関係団体の財政状況及び健全化判断比率'!B73)</f>
        <v>芳賀地区広域行政事務組合(ごみ処理施設特別会計)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15</v>
      </c>
      <c r="BX40" s="423"/>
      <c r="BY40" s="422" t="str">
        <f>IF('各会計、関係団体の財政状況及び健全化判断比率'!B74="","",'各会計、関係団体の財政状況及び健全化判断比率'!B74)</f>
        <v>芳賀地区広域行政事務組合(卸売市場特別会計)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16</v>
      </c>
      <c r="BX41" s="423"/>
      <c r="BY41" s="422" t="str">
        <f>IF('各会計、関係団体の財政状況及び健全化判断比率'!B75="","",'各会計、関係団体の財政状況及び健全化判断比率'!B75)</f>
        <v>芳賀地区広域行政事務組合(ふるさと市町村圏基金特別会計)</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5zTEkWMu/vi6FBieNU7B55ykqtb8y2mK4IQihbTTPDe5drBkI8BX/QzHV8tpZtjryyBkUhFaS/FWbP1+165ggw==" saltValue="Yo1Pyed94zATl/zSmNcj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211</v>
      </c>
      <c r="DI1" s="796"/>
      <c r="DJ1" s="796"/>
      <c r="DK1" s="796"/>
      <c r="DL1" s="796"/>
      <c r="DM1" s="796"/>
      <c r="DN1" s="797"/>
      <c r="DO1" s="224"/>
      <c r="DP1" s="795" t="s">
        <v>212</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214</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215</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216</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217</v>
      </c>
      <c r="S4" s="738"/>
      <c r="T4" s="738"/>
      <c r="U4" s="738"/>
      <c r="V4" s="738"/>
      <c r="W4" s="738"/>
      <c r="X4" s="738"/>
      <c r="Y4" s="739"/>
      <c r="Z4" s="737" t="s">
        <v>218</v>
      </c>
      <c r="AA4" s="738"/>
      <c r="AB4" s="738"/>
      <c r="AC4" s="739"/>
      <c r="AD4" s="737" t="s">
        <v>219</v>
      </c>
      <c r="AE4" s="738"/>
      <c r="AF4" s="738"/>
      <c r="AG4" s="738"/>
      <c r="AH4" s="738"/>
      <c r="AI4" s="738"/>
      <c r="AJ4" s="738"/>
      <c r="AK4" s="739"/>
      <c r="AL4" s="737" t="s">
        <v>218</v>
      </c>
      <c r="AM4" s="738"/>
      <c r="AN4" s="738"/>
      <c r="AO4" s="739"/>
      <c r="AP4" s="798" t="s">
        <v>220</v>
      </c>
      <c r="AQ4" s="798"/>
      <c r="AR4" s="798"/>
      <c r="AS4" s="798"/>
      <c r="AT4" s="798"/>
      <c r="AU4" s="798"/>
      <c r="AV4" s="798"/>
      <c r="AW4" s="798"/>
      <c r="AX4" s="798"/>
      <c r="AY4" s="798"/>
      <c r="AZ4" s="798"/>
      <c r="BA4" s="798"/>
      <c r="BB4" s="798"/>
      <c r="BC4" s="798"/>
      <c r="BD4" s="798"/>
      <c r="BE4" s="798"/>
      <c r="BF4" s="798"/>
      <c r="BG4" s="798" t="s">
        <v>221</v>
      </c>
      <c r="BH4" s="798"/>
      <c r="BI4" s="798"/>
      <c r="BJ4" s="798"/>
      <c r="BK4" s="798"/>
      <c r="BL4" s="798"/>
      <c r="BM4" s="798"/>
      <c r="BN4" s="798"/>
      <c r="BO4" s="798" t="s">
        <v>218</v>
      </c>
      <c r="BP4" s="798"/>
      <c r="BQ4" s="798"/>
      <c r="BR4" s="798"/>
      <c r="BS4" s="798" t="s">
        <v>222</v>
      </c>
      <c r="BT4" s="798"/>
      <c r="BU4" s="798"/>
      <c r="BV4" s="798"/>
      <c r="BW4" s="798"/>
      <c r="BX4" s="798"/>
      <c r="BY4" s="798"/>
      <c r="BZ4" s="798"/>
      <c r="CA4" s="798"/>
      <c r="CB4" s="798"/>
      <c r="CD4" s="780" t="s">
        <v>223</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224</v>
      </c>
      <c r="C5" s="743"/>
      <c r="D5" s="743"/>
      <c r="E5" s="743"/>
      <c r="F5" s="743"/>
      <c r="G5" s="743"/>
      <c r="H5" s="743"/>
      <c r="I5" s="743"/>
      <c r="J5" s="743"/>
      <c r="K5" s="743"/>
      <c r="L5" s="743"/>
      <c r="M5" s="743"/>
      <c r="N5" s="743"/>
      <c r="O5" s="743"/>
      <c r="P5" s="743"/>
      <c r="Q5" s="744"/>
      <c r="R5" s="731">
        <v>13001790</v>
      </c>
      <c r="S5" s="732"/>
      <c r="T5" s="732"/>
      <c r="U5" s="732"/>
      <c r="V5" s="732"/>
      <c r="W5" s="732"/>
      <c r="X5" s="732"/>
      <c r="Y5" s="775"/>
      <c r="Z5" s="793">
        <v>34.700000000000003</v>
      </c>
      <c r="AA5" s="793"/>
      <c r="AB5" s="793"/>
      <c r="AC5" s="793"/>
      <c r="AD5" s="794">
        <v>12284298</v>
      </c>
      <c r="AE5" s="794"/>
      <c r="AF5" s="794"/>
      <c r="AG5" s="794"/>
      <c r="AH5" s="794"/>
      <c r="AI5" s="794"/>
      <c r="AJ5" s="794"/>
      <c r="AK5" s="794"/>
      <c r="AL5" s="776">
        <v>71.400000000000006</v>
      </c>
      <c r="AM5" s="747"/>
      <c r="AN5" s="747"/>
      <c r="AO5" s="777"/>
      <c r="AP5" s="742" t="s">
        <v>225</v>
      </c>
      <c r="AQ5" s="743"/>
      <c r="AR5" s="743"/>
      <c r="AS5" s="743"/>
      <c r="AT5" s="743"/>
      <c r="AU5" s="743"/>
      <c r="AV5" s="743"/>
      <c r="AW5" s="743"/>
      <c r="AX5" s="743"/>
      <c r="AY5" s="743"/>
      <c r="AZ5" s="743"/>
      <c r="BA5" s="743"/>
      <c r="BB5" s="743"/>
      <c r="BC5" s="743"/>
      <c r="BD5" s="743"/>
      <c r="BE5" s="743"/>
      <c r="BF5" s="744"/>
      <c r="BG5" s="676">
        <v>12279492</v>
      </c>
      <c r="BH5" s="677"/>
      <c r="BI5" s="677"/>
      <c r="BJ5" s="677"/>
      <c r="BK5" s="677"/>
      <c r="BL5" s="677"/>
      <c r="BM5" s="677"/>
      <c r="BN5" s="678"/>
      <c r="BO5" s="713">
        <v>94.4</v>
      </c>
      <c r="BP5" s="713"/>
      <c r="BQ5" s="713"/>
      <c r="BR5" s="713"/>
      <c r="BS5" s="714">
        <v>193874</v>
      </c>
      <c r="BT5" s="714"/>
      <c r="BU5" s="714"/>
      <c r="BV5" s="714"/>
      <c r="BW5" s="714"/>
      <c r="BX5" s="714"/>
      <c r="BY5" s="714"/>
      <c r="BZ5" s="714"/>
      <c r="CA5" s="714"/>
      <c r="CB5" s="773"/>
      <c r="CD5" s="780" t="s">
        <v>220</v>
      </c>
      <c r="CE5" s="781"/>
      <c r="CF5" s="781"/>
      <c r="CG5" s="781"/>
      <c r="CH5" s="781"/>
      <c r="CI5" s="781"/>
      <c r="CJ5" s="781"/>
      <c r="CK5" s="781"/>
      <c r="CL5" s="781"/>
      <c r="CM5" s="781"/>
      <c r="CN5" s="781"/>
      <c r="CO5" s="781"/>
      <c r="CP5" s="781"/>
      <c r="CQ5" s="782"/>
      <c r="CR5" s="780" t="s">
        <v>226</v>
      </c>
      <c r="CS5" s="781"/>
      <c r="CT5" s="781"/>
      <c r="CU5" s="781"/>
      <c r="CV5" s="781"/>
      <c r="CW5" s="781"/>
      <c r="CX5" s="781"/>
      <c r="CY5" s="782"/>
      <c r="CZ5" s="780" t="s">
        <v>218</v>
      </c>
      <c r="DA5" s="781"/>
      <c r="DB5" s="781"/>
      <c r="DC5" s="782"/>
      <c r="DD5" s="780" t="s">
        <v>227</v>
      </c>
      <c r="DE5" s="781"/>
      <c r="DF5" s="781"/>
      <c r="DG5" s="781"/>
      <c r="DH5" s="781"/>
      <c r="DI5" s="781"/>
      <c r="DJ5" s="781"/>
      <c r="DK5" s="781"/>
      <c r="DL5" s="781"/>
      <c r="DM5" s="781"/>
      <c r="DN5" s="781"/>
      <c r="DO5" s="781"/>
      <c r="DP5" s="782"/>
      <c r="DQ5" s="780" t="s">
        <v>228</v>
      </c>
      <c r="DR5" s="781"/>
      <c r="DS5" s="781"/>
      <c r="DT5" s="781"/>
      <c r="DU5" s="781"/>
      <c r="DV5" s="781"/>
      <c r="DW5" s="781"/>
      <c r="DX5" s="781"/>
      <c r="DY5" s="781"/>
      <c r="DZ5" s="781"/>
      <c r="EA5" s="781"/>
      <c r="EB5" s="781"/>
      <c r="EC5" s="782"/>
    </row>
    <row r="6" spans="2:143" ht="11.25" customHeight="1" x14ac:dyDescent="0.15">
      <c r="B6" s="673" t="s">
        <v>229</v>
      </c>
      <c r="C6" s="674"/>
      <c r="D6" s="674"/>
      <c r="E6" s="674"/>
      <c r="F6" s="674"/>
      <c r="G6" s="674"/>
      <c r="H6" s="674"/>
      <c r="I6" s="674"/>
      <c r="J6" s="674"/>
      <c r="K6" s="674"/>
      <c r="L6" s="674"/>
      <c r="M6" s="674"/>
      <c r="N6" s="674"/>
      <c r="O6" s="674"/>
      <c r="P6" s="674"/>
      <c r="Q6" s="675"/>
      <c r="R6" s="676">
        <v>414956</v>
      </c>
      <c r="S6" s="677"/>
      <c r="T6" s="677"/>
      <c r="U6" s="677"/>
      <c r="V6" s="677"/>
      <c r="W6" s="677"/>
      <c r="X6" s="677"/>
      <c r="Y6" s="678"/>
      <c r="Z6" s="713">
        <v>1.1000000000000001</v>
      </c>
      <c r="AA6" s="713"/>
      <c r="AB6" s="713"/>
      <c r="AC6" s="713"/>
      <c r="AD6" s="714">
        <v>414956</v>
      </c>
      <c r="AE6" s="714"/>
      <c r="AF6" s="714"/>
      <c r="AG6" s="714"/>
      <c r="AH6" s="714"/>
      <c r="AI6" s="714"/>
      <c r="AJ6" s="714"/>
      <c r="AK6" s="714"/>
      <c r="AL6" s="679">
        <v>2.4</v>
      </c>
      <c r="AM6" s="680"/>
      <c r="AN6" s="680"/>
      <c r="AO6" s="715"/>
      <c r="AP6" s="673" t="s">
        <v>230</v>
      </c>
      <c r="AQ6" s="674"/>
      <c r="AR6" s="674"/>
      <c r="AS6" s="674"/>
      <c r="AT6" s="674"/>
      <c r="AU6" s="674"/>
      <c r="AV6" s="674"/>
      <c r="AW6" s="674"/>
      <c r="AX6" s="674"/>
      <c r="AY6" s="674"/>
      <c r="AZ6" s="674"/>
      <c r="BA6" s="674"/>
      <c r="BB6" s="674"/>
      <c r="BC6" s="674"/>
      <c r="BD6" s="674"/>
      <c r="BE6" s="674"/>
      <c r="BF6" s="675"/>
      <c r="BG6" s="676">
        <v>12279492</v>
      </c>
      <c r="BH6" s="677"/>
      <c r="BI6" s="677"/>
      <c r="BJ6" s="677"/>
      <c r="BK6" s="677"/>
      <c r="BL6" s="677"/>
      <c r="BM6" s="677"/>
      <c r="BN6" s="678"/>
      <c r="BO6" s="713">
        <v>94.4</v>
      </c>
      <c r="BP6" s="713"/>
      <c r="BQ6" s="713"/>
      <c r="BR6" s="713"/>
      <c r="BS6" s="714">
        <v>193874</v>
      </c>
      <c r="BT6" s="714"/>
      <c r="BU6" s="714"/>
      <c r="BV6" s="714"/>
      <c r="BW6" s="714"/>
      <c r="BX6" s="714"/>
      <c r="BY6" s="714"/>
      <c r="BZ6" s="714"/>
      <c r="CA6" s="714"/>
      <c r="CB6" s="773"/>
      <c r="CD6" s="734" t="s">
        <v>231</v>
      </c>
      <c r="CE6" s="735"/>
      <c r="CF6" s="735"/>
      <c r="CG6" s="735"/>
      <c r="CH6" s="735"/>
      <c r="CI6" s="735"/>
      <c r="CJ6" s="735"/>
      <c r="CK6" s="735"/>
      <c r="CL6" s="735"/>
      <c r="CM6" s="735"/>
      <c r="CN6" s="735"/>
      <c r="CO6" s="735"/>
      <c r="CP6" s="735"/>
      <c r="CQ6" s="736"/>
      <c r="CR6" s="676">
        <v>261894</v>
      </c>
      <c r="CS6" s="677"/>
      <c r="CT6" s="677"/>
      <c r="CU6" s="677"/>
      <c r="CV6" s="677"/>
      <c r="CW6" s="677"/>
      <c r="CX6" s="677"/>
      <c r="CY6" s="678"/>
      <c r="CZ6" s="776">
        <v>0.7</v>
      </c>
      <c r="DA6" s="747"/>
      <c r="DB6" s="747"/>
      <c r="DC6" s="779"/>
      <c r="DD6" s="682">
        <v>6005</v>
      </c>
      <c r="DE6" s="677"/>
      <c r="DF6" s="677"/>
      <c r="DG6" s="677"/>
      <c r="DH6" s="677"/>
      <c r="DI6" s="677"/>
      <c r="DJ6" s="677"/>
      <c r="DK6" s="677"/>
      <c r="DL6" s="677"/>
      <c r="DM6" s="677"/>
      <c r="DN6" s="677"/>
      <c r="DO6" s="677"/>
      <c r="DP6" s="678"/>
      <c r="DQ6" s="682">
        <v>261894</v>
      </c>
      <c r="DR6" s="677"/>
      <c r="DS6" s="677"/>
      <c r="DT6" s="677"/>
      <c r="DU6" s="677"/>
      <c r="DV6" s="677"/>
      <c r="DW6" s="677"/>
      <c r="DX6" s="677"/>
      <c r="DY6" s="677"/>
      <c r="DZ6" s="677"/>
      <c r="EA6" s="677"/>
      <c r="EB6" s="677"/>
      <c r="EC6" s="720"/>
    </row>
    <row r="7" spans="2:143" ht="11.25" customHeight="1" x14ac:dyDescent="0.15">
      <c r="B7" s="673" t="s">
        <v>232</v>
      </c>
      <c r="C7" s="674"/>
      <c r="D7" s="674"/>
      <c r="E7" s="674"/>
      <c r="F7" s="674"/>
      <c r="G7" s="674"/>
      <c r="H7" s="674"/>
      <c r="I7" s="674"/>
      <c r="J7" s="674"/>
      <c r="K7" s="674"/>
      <c r="L7" s="674"/>
      <c r="M7" s="674"/>
      <c r="N7" s="674"/>
      <c r="O7" s="674"/>
      <c r="P7" s="674"/>
      <c r="Q7" s="675"/>
      <c r="R7" s="676">
        <v>6486</v>
      </c>
      <c r="S7" s="677"/>
      <c r="T7" s="677"/>
      <c r="U7" s="677"/>
      <c r="V7" s="677"/>
      <c r="W7" s="677"/>
      <c r="X7" s="677"/>
      <c r="Y7" s="678"/>
      <c r="Z7" s="713">
        <v>0</v>
      </c>
      <c r="AA7" s="713"/>
      <c r="AB7" s="713"/>
      <c r="AC7" s="713"/>
      <c r="AD7" s="714">
        <v>6486</v>
      </c>
      <c r="AE7" s="714"/>
      <c r="AF7" s="714"/>
      <c r="AG7" s="714"/>
      <c r="AH7" s="714"/>
      <c r="AI7" s="714"/>
      <c r="AJ7" s="714"/>
      <c r="AK7" s="714"/>
      <c r="AL7" s="679">
        <v>0</v>
      </c>
      <c r="AM7" s="680"/>
      <c r="AN7" s="680"/>
      <c r="AO7" s="715"/>
      <c r="AP7" s="673" t="s">
        <v>233</v>
      </c>
      <c r="AQ7" s="674"/>
      <c r="AR7" s="674"/>
      <c r="AS7" s="674"/>
      <c r="AT7" s="674"/>
      <c r="AU7" s="674"/>
      <c r="AV7" s="674"/>
      <c r="AW7" s="674"/>
      <c r="AX7" s="674"/>
      <c r="AY7" s="674"/>
      <c r="AZ7" s="674"/>
      <c r="BA7" s="674"/>
      <c r="BB7" s="674"/>
      <c r="BC7" s="674"/>
      <c r="BD7" s="674"/>
      <c r="BE7" s="674"/>
      <c r="BF7" s="675"/>
      <c r="BG7" s="676">
        <v>5121546</v>
      </c>
      <c r="BH7" s="677"/>
      <c r="BI7" s="677"/>
      <c r="BJ7" s="677"/>
      <c r="BK7" s="677"/>
      <c r="BL7" s="677"/>
      <c r="BM7" s="677"/>
      <c r="BN7" s="678"/>
      <c r="BO7" s="713">
        <v>39.4</v>
      </c>
      <c r="BP7" s="713"/>
      <c r="BQ7" s="713"/>
      <c r="BR7" s="713"/>
      <c r="BS7" s="714">
        <v>193874</v>
      </c>
      <c r="BT7" s="714"/>
      <c r="BU7" s="714"/>
      <c r="BV7" s="714"/>
      <c r="BW7" s="714"/>
      <c r="BX7" s="714"/>
      <c r="BY7" s="714"/>
      <c r="BZ7" s="714"/>
      <c r="CA7" s="714"/>
      <c r="CB7" s="773"/>
      <c r="CD7" s="709" t="s">
        <v>234</v>
      </c>
      <c r="CE7" s="710"/>
      <c r="CF7" s="710"/>
      <c r="CG7" s="710"/>
      <c r="CH7" s="710"/>
      <c r="CI7" s="710"/>
      <c r="CJ7" s="710"/>
      <c r="CK7" s="710"/>
      <c r="CL7" s="710"/>
      <c r="CM7" s="710"/>
      <c r="CN7" s="710"/>
      <c r="CO7" s="710"/>
      <c r="CP7" s="710"/>
      <c r="CQ7" s="711"/>
      <c r="CR7" s="676">
        <v>7420816</v>
      </c>
      <c r="CS7" s="677"/>
      <c r="CT7" s="677"/>
      <c r="CU7" s="677"/>
      <c r="CV7" s="677"/>
      <c r="CW7" s="677"/>
      <c r="CX7" s="677"/>
      <c r="CY7" s="678"/>
      <c r="CZ7" s="713">
        <v>20.8</v>
      </c>
      <c r="DA7" s="713"/>
      <c r="DB7" s="713"/>
      <c r="DC7" s="713"/>
      <c r="DD7" s="682">
        <v>3692596</v>
      </c>
      <c r="DE7" s="677"/>
      <c r="DF7" s="677"/>
      <c r="DG7" s="677"/>
      <c r="DH7" s="677"/>
      <c r="DI7" s="677"/>
      <c r="DJ7" s="677"/>
      <c r="DK7" s="677"/>
      <c r="DL7" s="677"/>
      <c r="DM7" s="677"/>
      <c r="DN7" s="677"/>
      <c r="DO7" s="677"/>
      <c r="DP7" s="678"/>
      <c r="DQ7" s="682">
        <v>2381242</v>
      </c>
      <c r="DR7" s="677"/>
      <c r="DS7" s="677"/>
      <c r="DT7" s="677"/>
      <c r="DU7" s="677"/>
      <c r="DV7" s="677"/>
      <c r="DW7" s="677"/>
      <c r="DX7" s="677"/>
      <c r="DY7" s="677"/>
      <c r="DZ7" s="677"/>
      <c r="EA7" s="677"/>
      <c r="EB7" s="677"/>
      <c r="EC7" s="720"/>
    </row>
    <row r="8" spans="2:143" ht="11.25" customHeight="1" x14ac:dyDescent="0.15">
      <c r="B8" s="673" t="s">
        <v>235</v>
      </c>
      <c r="C8" s="674"/>
      <c r="D8" s="674"/>
      <c r="E8" s="674"/>
      <c r="F8" s="674"/>
      <c r="G8" s="674"/>
      <c r="H8" s="674"/>
      <c r="I8" s="674"/>
      <c r="J8" s="674"/>
      <c r="K8" s="674"/>
      <c r="L8" s="674"/>
      <c r="M8" s="674"/>
      <c r="N8" s="674"/>
      <c r="O8" s="674"/>
      <c r="P8" s="674"/>
      <c r="Q8" s="675"/>
      <c r="R8" s="676">
        <v>40774</v>
      </c>
      <c r="S8" s="677"/>
      <c r="T8" s="677"/>
      <c r="U8" s="677"/>
      <c r="V8" s="677"/>
      <c r="W8" s="677"/>
      <c r="X8" s="677"/>
      <c r="Y8" s="678"/>
      <c r="Z8" s="713">
        <v>0.1</v>
      </c>
      <c r="AA8" s="713"/>
      <c r="AB8" s="713"/>
      <c r="AC8" s="713"/>
      <c r="AD8" s="714">
        <v>40774</v>
      </c>
      <c r="AE8" s="714"/>
      <c r="AF8" s="714"/>
      <c r="AG8" s="714"/>
      <c r="AH8" s="714"/>
      <c r="AI8" s="714"/>
      <c r="AJ8" s="714"/>
      <c r="AK8" s="714"/>
      <c r="AL8" s="679">
        <v>0.2</v>
      </c>
      <c r="AM8" s="680"/>
      <c r="AN8" s="680"/>
      <c r="AO8" s="715"/>
      <c r="AP8" s="673" t="s">
        <v>236</v>
      </c>
      <c r="AQ8" s="674"/>
      <c r="AR8" s="674"/>
      <c r="AS8" s="674"/>
      <c r="AT8" s="674"/>
      <c r="AU8" s="674"/>
      <c r="AV8" s="674"/>
      <c r="AW8" s="674"/>
      <c r="AX8" s="674"/>
      <c r="AY8" s="674"/>
      <c r="AZ8" s="674"/>
      <c r="BA8" s="674"/>
      <c r="BB8" s="674"/>
      <c r="BC8" s="674"/>
      <c r="BD8" s="674"/>
      <c r="BE8" s="674"/>
      <c r="BF8" s="675"/>
      <c r="BG8" s="676">
        <v>144109</v>
      </c>
      <c r="BH8" s="677"/>
      <c r="BI8" s="677"/>
      <c r="BJ8" s="677"/>
      <c r="BK8" s="677"/>
      <c r="BL8" s="677"/>
      <c r="BM8" s="677"/>
      <c r="BN8" s="678"/>
      <c r="BO8" s="713">
        <v>1.1000000000000001</v>
      </c>
      <c r="BP8" s="713"/>
      <c r="BQ8" s="713"/>
      <c r="BR8" s="713"/>
      <c r="BS8" s="682" t="s">
        <v>237</v>
      </c>
      <c r="BT8" s="677"/>
      <c r="BU8" s="677"/>
      <c r="BV8" s="677"/>
      <c r="BW8" s="677"/>
      <c r="BX8" s="677"/>
      <c r="BY8" s="677"/>
      <c r="BZ8" s="677"/>
      <c r="CA8" s="677"/>
      <c r="CB8" s="720"/>
      <c r="CD8" s="709" t="s">
        <v>238</v>
      </c>
      <c r="CE8" s="710"/>
      <c r="CF8" s="710"/>
      <c r="CG8" s="710"/>
      <c r="CH8" s="710"/>
      <c r="CI8" s="710"/>
      <c r="CJ8" s="710"/>
      <c r="CK8" s="710"/>
      <c r="CL8" s="710"/>
      <c r="CM8" s="710"/>
      <c r="CN8" s="710"/>
      <c r="CO8" s="710"/>
      <c r="CP8" s="710"/>
      <c r="CQ8" s="711"/>
      <c r="CR8" s="676">
        <v>11451182</v>
      </c>
      <c r="CS8" s="677"/>
      <c r="CT8" s="677"/>
      <c r="CU8" s="677"/>
      <c r="CV8" s="677"/>
      <c r="CW8" s="677"/>
      <c r="CX8" s="677"/>
      <c r="CY8" s="678"/>
      <c r="CZ8" s="713">
        <v>32.200000000000003</v>
      </c>
      <c r="DA8" s="713"/>
      <c r="DB8" s="713"/>
      <c r="DC8" s="713"/>
      <c r="DD8" s="682">
        <v>305379</v>
      </c>
      <c r="DE8" s="677"/>
      <c r="DF8" s="677"/>
      <c r="DG8" s="677"/>
      <c r="DH8" s="677"/>
      <c r="DI8" s="677"/>
      <c r="DJ8" s="677"/>
      <c r="DK8" s="677"/>
      <c r="DL8" s="677"/>
      <c r="DM8" s="677"/>
      <c r="DN8" s="677"/>
      <c r="DO8" s="677"/>
      <c r="DP8" s="678"/>
      <c r="DQ8" s="682">
        <v>5539787</v>
      </c>
      <c r="DR8" s="677"/>
      <c r="DS8" s="677"/>
      <c r="DT8" s="677"/>
      <c r="DU8" s="677"/>
      <c r="DV8" s="677"/>
      <c r="DW8" s="677"/>
      <c r="DX8" s="677"/>
      <c r="DY8" s="677"/>
      <c r="DZ8" s="677"/>
      <c r="EA8" s="677"/>
      <c r="EB8" s="677"/>
      <c r="EC8" s="720"/>
    </row>
    <row r="9" spans="2:143" ht="11.25" customHeight="1" x14ac:dyDescent="0.15">
      <c r="B9" s="673" t="s">
        <v>239</v>
      </c>
      <c r="C9" s="674"/>
      <c r="D9" s="674"/>
      <c r="E9" s="674"/>
      <c r="F9" s="674"/>
      <c r="G9" s="674"/>
      <c r="H9" s="674"/>
      <c r="I9" s="674"/>
      <c r="J9" s="674"/>
      <c r="K9" s="674"/>
      <c r="L9" s="674"/>
      <c r="M9" s="674"/>
      <c r="N9" s="674"/>
      <c r="O9" s="674"/>
      <c r="P9" s="674"/>
      <c r="Q9" s="675"/>
      <c r="R9" s="676">
        <v>28350</v>
      </c>
      <c r="S9" s="677"/>
      <c r="T9" s="677"/>
      <c r="U9" s="677"/>
      <c r="V9" s="677"/>
      <c r="W9" s="677"/>
      <c r="X9" s="677"/>
      <c r="Y9" s="678"/>
      <c r="Z9" s="713">
        <v>0.1</v>
      </c>
      <c r="AA9" s="713"/>
      <c r="AB9" s="713"/>
      <c r="AC9" s="713"/>
      <c r="AD9" s="714">
        <v>28350</v>
      </c>
      <c r="AE9" s="714"/>
      <c r="AF9" s="714"/>
      <c r="AG9" s="714"/>
      <c r="AH9" s="714"/>
      <c r="AI9" s="714"/>
      <c r="AJ9" s="714"/>
      <c r="AK9" s="714"/>
      <c r="AL9" s="679">
        <v>0.2</v>
      </c>
      <c r="AM9" s="680"/>
      <c r="AN9" s="680"/>
      <c r="AO9" s="715"/>
      <c r="AP9" s="673" t="s">
        <v>240</v>
      </c>
      <c r="AQ9" s="674"/>
      <c r="AR9" s="674"/>
      <c r="AS9" s="674"/>
      <c r="AT9" s="674"/>
      <c r="AU9" s="674"/>
      <c r="AV9" s="674"/>
      <c r="AW9" s="674"/>
      <c r="AX9" s="674"/>
      <c r="AY9" s="674"/>
      <c r="AZ9" s="674"/>
      <c r="BA9" s="674"/>
      <c r="BB9" s="674"/>
      <c r="BC9" s="674"/>
      <c r="BD9" s="674"/>
      <c r="BE9" s="674"/>
      <c r="BF9" s="675"/>
      <c r="BG9" s="676">
        <v>3951306</v>
      </c>
      <c r="BH9" s="677"/>
      <c r="BI9" s="677"/>
      <c r="BJ9" s="677"/>
      <c r="BK9" s="677"/>
      <c r="BL9" s="677"/>
      <c r="BM9" s="677"/>
      <c r="BN9" s="678"/>
      <c r="BO9" s="713">
        <v>30.4</v>
      </c>
      <c r="BP9" s="713"/>
      <c r="BQ9" s="713"/>
      <c r="BR9" s="713"/>
      <c r="BS9" s="682" t="s">
        <v>128</v>
      </c>
      <c r="BT9" s="677"/>
      <c r="BU9" s="677"/>
      <c r="BV9" s="677"/>
      <c r="BW9" s="677"/>
      <c r="BX9" s="677"/>
      <c r="BY9" s="677"/>
      <c r="BZ9" s="677"/>
      <c r="CA9" s="677"/>
      <c r="CB9" s="720"/>
      <c r="CD9" s="709" t="s">
        <v>241</v>
      </c>
      <c r="CE9" s="710"/>
      <c r="CF9" s="710"/>
      <c r="CG9" s="710"/>
      <c r="CH9" s="710"/>
      <c r="CI9" s="710"/>
      <c r="CJ9" s="710"/>
      <c r="CK9" s="710"/>
      <c r="CL9" s="710"/>
      <c r="CM9" s="710"/>
      <c r="CN9" s="710"/>
      <c r="CO9" s="710"/>
      <c r="CP9" s="710"/>
      <c r="CQ9" s="711"/>
      <c r="CR9" s="676">
        <v>1953198</v>
      </c>
      <c r="CS9" s="677"/>
      <c r="CT9" s="677"/>
      <c r="CU9" s="677"/>
      <c r="CV9" s="677"/>
      <c r="CW9" s="677"/>
      <c r="CX9" s="677"/>
      <c r="CY9" s="678"/>
      <c r="CZ9" s="713">
        <v>5.5</v>
      </c>
      <c r="DA9" s="713"/>
      <c r="DB9" s="713"/>
      <c r="DC9" s="713"/>
      <c r="DD9" s="682">
        <v>90617</v>
      </c>
      <c r="DE9" s="677"/>
      <c r="DF9" s="677"/>
      <c r="DG9" s="677"/>
      <c r="DH9" s="677"/>
      <c r="DI9" s="677"/>
      <c r="DJ9" s="677"/>
      <c r="DK9" s="677"/>
      <c r="DL9" s="677"/>
      <c r="DM9" s="677"/>
      <c r="DN9" s="677"/>
      <c r="DO9" s="677"/>
      <c r="DP9" s="678"/>
      <c r="DQ9" s="682">
        <v>1710444</v>
      </c>
      <c r="DR9" s="677"/>
      <c r="DS9" s="677"/>
      <c r="DT9" s="677"/>
      <c r="DU9" s="677"/>
      <c r="DV9" s="677"/>
      <c r="DW9" s="677"/>
      <c r="DX9" s="677"/>
      <c r="DY9" s="677"/>
      <c r="DZ9" s="677"/>
      <c r="EA9" s="677"/>
      <c r="EB9" s="677"/>
      <c r="EC9" s="720"/>
    </row>
    <row r="10" spans="2:143" ht="11.25" customHeight="1" x14ac:dyDescent="0.15">
      <c r="B10" s="673" t="s">
        <v>242</v>
      </c>
      <c r="C10" s="674"/>
      <c r="D10" s="674"/>
      <c r="E10" s="674"/>
      <c r="F10" s="674"/>
      <c r="G10" s="674"/>
      <c r="H10" s="674"/>
      <c r="I10" s="674"/>
      <c r="J10" s="674"/>
      <c r="K10" s="674"/>
      <c r="L10" s="674"/>
      <c r="M10" s="674"/>
      <c r="N10" s="674"/>
      <c r="O10" s="674"/>
      <c r="P10" s="674"/>
      <c r="Q10" s="675"/>
      <c r="R10" s="676" t="s">
        <v>136</v>
      </c>
      <c r="S10" s="677"/>
      <c r="T10" s="677"/>
      <c r="U10" s="677"/>
      <c r="V10" s="677"/>
      <c r="W10" s="677"/>
      <c r="X10" s="677"/>
      <c r="Y10" s="678"/>
      <c r="Z10" s="713" t="s">
        <v>128</v>
      </c>
      <c r="AA10" s="713"/>
      <c r="AB10" s="713"/>
      <c r="AC10" s="713"/>
      <c r="AD10" s="714" t="s">
        <v>128</v>
      </c>
      <c r="AE10" s="714"/>
      <c r="AF10" s="714"/>
      <c r="AG10" s="714"/>
      <c r="AH10" s="714"/>
      <c r="AI10" s="714"/>
      <c r="AJ10" s="714"/>
      <c r="AK10" s="714"/>
      <c r="AL10" s="679" t="s">
        <v>128</v>
      </c>
      <c r="AM10" s="680"/>
      <c r="AN10" s="680"/>
      <c r="AO10" s="715"/>
      <c r="AP10" s="673" t="s">
        <v>243</v>
      </c>
      <c r="AQ10" s="674"/>
      <c r="AR10" s="674"/>
      <c r="AS10" s="674"/>
      <c r="AT10" s="674"/>
      <c r="AU10" s="674"/>
      <c r="AV10" s="674"/>
      <c r="AW10" s="674"/>
      <c r="AX10" s="674"/>
      <c r="AY10" s="674"/>
      <c r="AZ10" s="674"/>
      <c r="BA10" s="674"/>
      <c r="BB10" s="674"/>
      <c r="BC10" s="674"/>
      <c r="BD10" s="674"/>
      <c r="BE10" s="674"/>
      <c r="BF10" s="675"/>
      <c r="BG10" s="676">
        <v>304099</v>
      </c>
      <c r="BH10" s="677"/>
      <c r="BI10" s="677"/>
      <c r="BJ10" s="677"/>
      <c r="BK10" s="677"/>
      <c r="BL10" s="677"/>
      <c r="BM10" s="677"/>
      <c r="BN10" s="678"/>
      <c r="BO10" s="713">
        <v>2.2999999999999998</v>
      </c>
      <c r="BP10" s="713"/>
      <c r="BQ10" s="713"/>
      <c r="BR10" s="713"/>
      <c r="BS10" s="682">
        <v>50676</v>
      </c>
      <c r="BT10" s="677"/>
      <c r="BU10" s="677"/>
      <c r="BV10" s="677"/>
      <c r="BW10" s="677"/>
      <c r="BX10" s="677"/>
      <c r="BY10" s="677"/>
      <c r="BZ10" s="677"/>
      <c r="CA10" s="677"/>
      <c r="CB10" s="720"/>
      <c r="CD10" s="709" t="s">
        <v>244</v>
      </c>
      <c r="CE10" s="710"/>
      <c r="CF10" s="710"/>
      <c r="CG10" s="710"/>
      <c r="CH10" s="710"/>
      <c r="CI10" s="710"/>
      <c r="CJ10" s="710"/>
      <c r="CK10" s="710"/>
      <c r="CL10" s="710"/>
      <c r="CM10" s="710"/>
      <c r="CN10" s="710"/>
      <c r="CO10" s="710"/>
      <c r="CP10" s="710"/>
      <c r="CQ10" s="711"/>
      <c r="CR10" s="676">
        <v>22927</v>
      </c>
      <c r="CS10" s="677"/>
      <c r="CT10" s="677"/>
      <c r="CU10" s="677"/>
      <c r="CV10" s="677"/>
      <c r="CW10" s="677"/>
      <c r="CX10" s="677"/>
      <c r="CY10" s="678"/>
      <c r="CZ10" s="713">
        <v>0.1</v>
      </c>
      <c r="DA10" s="713"/>
      <c r="DB10" s="713"/>
      <c r="DC10" s="713"/>
      <c r="DD10" s="682">
        <v>18084</v>
      </c>
      <c r="DE10" s="677"/>
      <c r="DF10" s="677"/>
      <c r="DG10" s="677"/>
      <c r="DH10" s="677"/>
      <c r="DI10" s="677"/>
      <c r="DJ10" s="677"/>
      <c r="DK10" s="677"/>
      <c r="DL10" s="677"/>
      <c r="DM10" s="677"/>
      <c r="DN10" s="677"/>
      <c r="DO10" s="677"/>
      <c r="DP10" s="678"/>
      <c r="DQ10" s="682">
        <v>22533</v>
      </c>
      <c r="DR10" s="677"/>
      <c r="DS10" s="677"/>
      <c r="DT10" s="677"/>
      <c r="DU10" s="677"/>
      <c r="DV10" s="677"/>
      <c r="DW10" s="677"/>
      <c r="DX10" s="677"/>
      <c r="DY10" s="677"/>
      <c r="DZ10" s="677"/>
      <c r="EA10" s="677"/>
      <c r="EB10" s="677"/>
      <c r="EC10" s="720"/>
    </row>
    <row r="11" spans="2:143" ht="11.25" customHeight="1" x14ac:dyDescent="0.15">
      <c r="B11" s="673" t="s">
        <v>245</v>
      </c>
      <c r="C11" s="674"/>
      <c r="D11" s="674"/>
      <c r="E11" s="674"/>
      <c r="F11" s="674"/>
      <c r="G11" s="674"/>
      <c r="H11" s="674"/>
      <c r="I11" s="674"/>
      <c r="J11" s="674"/>
      <c r="K11" s="674"/>
      <c r="L11" s="674"/>
      <c r="M11" s="674"/>
      <c r="N11" s="674"/>
      <c r="O11" s="674"/>
      <c r="P11" s="674"/>
      <c r="Q11" s="675"/>
      <c r="R11" s="676">
        <v>1467252</v>
      </c>
      <c r="S11" s="677"/>
      <c r="T11" s="677"/>
      <c r="U11" s="677"/>
      <c r="V11" s="677"/>
      <c r="W11" s="677"/>
      <c r="X11" s="677"/>
      <c r="Y11" s="678"/>
      <c r="Z11" s="679">
        <v>3.9</v>
      </c>
      <c r="AA11" s="680"/>
      <c r="AB11" s="680"/>
      <c r="AC11" s="681"/>
      <c r="AD11" s="682">
        <v>1467252</v>
      </c>
      <c r="AE11" s="677"/>
      <c r="AF11" s="677"/>
      <c r="AG11" s="677"/>
      <c r="AH11" s="677"/>
      <c r="AI11" s="677"/>
      <c r="AJ11" s="677"/>
      <c r="AK11" s="678"/>
      <c r="AL11" s="679">
        <v>8.5</v>
      </c>
      <c r="AM11" s="680"/>
      <c r="AN11" s="680"/>
      <c r="AO11" s="715"/>
      <c r="AP11" s="673" t="s">
        <v>246</v>
      </c>
      <c r="AQ11" s="674"/>
      <c r="AR11" s="674"/>
      <c r="AS11" s="674"/>
      <c r="AT11" s="674"/>
      <c r="AU11" s="674"/>
      <c r="AV11" s="674"/>
      <c r="AW11" s="674"/>
      <c r="AX11" s="674"/>
      <c r="AY11" s="674"/>
      <c r="AZ11" s="674"/>
      <c r="BA11" s="674"/>
      <c r="BB11" s="674"/>
      <c r="BC11" s="674"/>
      <c r="BD11" s="674"/>
      <c r="BE11" s="674"/>
      <c r="BF11" s="675"/>
      <c r="BG11" s="676">
        <v>722032</v>
      </c>
      <c r="BH11" s="677"/>
      <c r="BI11" s="677"/>
      <c r="BJ11" s="677"/>
      <c r="BK11" s="677"/>
      <c r="BL11" s="677"/>
      <c r="BM11" s="677"/>
      <c r="BN11" s="678"/>
      <c r="BO11" s="713">
        <v>5.6</v>
      </c>
      <c r="BP11" s="713"/>
      <c r="BQ11" s="713"/>
      <c r="BR11" s="713"/>
      <c r="BS11" s="682">
        <v>143198</v>
      </c>
      <c r="BT11" s="677"/>
      <c r="BU11" s="677"/>
      <c r="BV11" s="677"/>
      <c r="BW11" s="677"/>
      <c r="BX11" s="677"/>
      <c r="BY11" s="677"/>
      <c r="BZ11" s="677"/>
      <c r="CA11" s="677"/>
      <c r="CB11" s="720"/>
      <c r="CD11" s="709" t="s">
        <v>247</v>
      </c>
      <c r="CE11" s="710"/>
      <c r="CF11" s="710"/>
      <c r="CG11" s="710"/>
      <c r="CH11" s="710"/>
      <c r="CI11" s="710"/>
      <c r="CJ11" s="710"/>
      <c r="CK11" s="710"/>
      <c r="CL11" s="710"/>
      <c r="CM11" s="710"/>
      <c r="CN11" s="710"/>
      <c r="CO11" s="710"/>
      <c r="CP11" s="710"/>
      <c r="CQ11" s="711"/>
      <c r="CR11" s="676">
        <v>1276437</v>
      </c>
      <c r="CS11" s="677"/>
      <c r="CT11" s="677"/>
      <c r="CU11" s="677"/>
      <c r="CV11" s="677"/>
      <c r="CW11" s="677"/>
      <c r="CX11" s="677"/>
      <c r="CY11" s="678"/>
      <c r="CZ11" s="713">
        <v>3.6</v>
      </c>
      <c r="DA11" s="713"/>
      <c r="DB11" s="713"/>
      <c r="DC11" s="713"/>
      <c r="DD11" s="682">
        <v>385275</v>
      </c>
      <c r="DE11" s="677"/>
      <c r="DF11" s="677"/>
      <c r="DG11" s="677"/>
      <c r="DH11" s="677"/>
      <c r="DI11" s="677"/>
      <c r="DJ11" s="677"/>
      <c r="DK11" s="677"/>
      <c r="DL11" s="677"/>
      <c r="DM11" s="677"/>
      <c r="DN11" s="677"/>
      <c r="DO11" s="677"/>
      <c r="DP11" s="678"/>
      <c r="DQ11" s="682">
        <v>827563</v>
      </c>
      <c r="DR11" s="677"/>
      <c r="DS11" s="677"/>
      <c r="DT11" s="677"/>
      <c r="DU11" s="677"/>
      <c r="DV11" s="677"/>
      <c r="DW11" s="677"/>
      <c r="DX11" s="677"/>
      <c r="DY11" s="677"/>
      <c r="DZ11" s="677"/>
      <c r="EA11" s="677"/>
      <c r="EB11" s="677"/>
      <c r="EC11" s="720"/>
    </row>
    <row r="12" spans="2:143" ht="11.25" customHeight="1" x14ac:dyDescent="0.15">
      <c r="B12" s="673" t="s">
        <v>248</v>
      </c>
      <c r="C12" s="674"/>
      <c r="D12" s="674"/>
      <c r="E12" s="674"/>
      <c r="F12" s="674"/>
      <c r="G12" s="674"/>
      <c r="H12" s="674"/>
      <c r="I12" s="674"/>
      <c r="J12" s="674"/>
      <c r="K12" s="674"/>
      <c r="L12" s="674"/>
      <c r="M12" s="674"/>
      <c r="N12" s="674"/>
      <c r="O12" s="674"/>
      <c r="P12" s="674"/>
      <c r="Q12" s="675"/>
      <c r="R12" s="676">
        <v>27658</v>
      </c>
      <c r="S12" s="677"/>
      <c r="T12" s="677"/>
      <c r="U12" s="677"/>
      <c r="V12" s="677"/>
      <c r="W12" s="677"/>
      <c r="X12" s="677"/>
      <c r="Y12" s="678"/>
      <c r="Z12" s="713">
        <v>0.1</v>
      </c>
      <c r="AA12" s="713"/>
      <c r="AB12" s="713"/>
      <c r="AC12" s="713"/>
      <c r="AD12" s="714">
        <v>27658</v>
      </c>
      <c r="AE12" s="714"/>
      <c r="AF12" s="714"/>
      <c r="AG12" s="714"/>
      <c r="AH12" s="714"/>
      <c r="AI12" s="714"/>
      <c r="AJ12" s="714"/>
      <c r="AK12" s="714"/>
      <c r="AL12" s="679">
        <v>0.2</v>
      </c>
      <c r="AM12" s="680"/>
      <c r="AN12" s="680"/>
      <c r="AO12" s="715"/>
      <c r="AP12" s="673" t="s">
        <v>249</v>
      </c>
      <c r="AQ12" s="674"/>
      <c r="AR12" s="674"/>
      <c r="AS12" s="674"/>
      <c r="AT12" s="674"/>
      <c r="AU12" s="674"/>
      <c r="AV12" s="674"/>
      <c r="AW12" s="674"/>
      <c r="AX12" s="674"/>
      <c r="AY12" s="674"/>
      <c r="AZ12" s="674"/>
      <c r="BA12" s="674"/>
      <c r="BB12" s="674"/>
      <c r="BC12" s="674"/>
      <c r="BD12" s="674"/>
      <c r="BE12" s="674"/>
      <c r="BF12" s="675"/>
      <c r="BG12" s="676">
        <v>6284918</v>
      </c>
      <c r="BH12" s="677"/>
      <c r="BI12" s="677"/>
      <c r="BJ12" s="677"/>
      <c r="BK12" s="677"/>
      <c r="BL12" s="677"/>
      <c r="BM12" s="677"/>
      <c r="BN12" s="678"/>
      <c r="BO12" s="713">
        <v>48.3</v>
      </c>
      <c r="BP12" s="713"/>
      <c r="BQ12" s="713"/>
      <c r="BR12" s="713"/>
      <c r="BS12" s="682" t="s">
        <v>128</v>
      </c>
      <c r="BT12" s="677"/>
      <c r="BU12" s="677"/>
      <c r="BV12" s="677"/>
      <c r="BW12" s="677"/>
      <c r="BX12" s="677"/>
      <c r="BY12" s="677"/>
      <c r="BZ12" s="677"/>
      <c r="CA12" s="677"/>
      <c r="CB12" s="720"/>
      <c r="CD12" s="709" t="s">
        <v>250</v>
      </c>
      <c r="CE12" s="710"/>
      <c r="CF12" s="710"/>
      <c r="CG12" s="710"/>
      <c r="CH12" s="710"/>
      <c r="CI12" s="710"/>
      <c r="CJ12" s="710"/>
      <c r="CK12" s="710"/>
      <c r="CL12" s="710"/>
      <c r="CM12" s="710"/>
      <c r="CN12" s="710"/>
      <c r="CO12" s="710"/>
      <c r="CP12" s="710"/>
      <c r="CQ12" s="711"/>
      <c r="CR12" s="676">
        <v>1210865</v>
      </c>
      <c r="CS12" s="677"/>
      <c r="CT12" s="677"/>
      <c r="CU12" s="677"/>
      <c r="CV12" s="677"/>
      <c r="CW12" s="677"/>
      <c r="CX12" s="677"/>
      <c r="CY12" s="678"/>
      <c r="CZ12" s="713">
        <v>3.4</v>
      </c>
      <c r="DA12" s="713"/>
      <c r="DB12" s="713"/>
      <c r="DC12" s="713"/>
      <c r="DD12" s="682">
        <v>253</v>
      </c>
      <c r="DE12" s="677"/>
      <c r="DF12" s="677"/>
      <c r="DG12" s="677"/>
      <c r="DH12" s="677"/>
      <c r="DI12" s="677"/>
      <c r="DJ12" s="677"/>
      <c r="DK12" s="677"/>
      <c r="DL12" s="677"/>
      <c r="DM12" s="677"/>
      <c r="DN12" s="677"/>
      <c r="DO12" s="677"/>
      <c r="DP12" s="678"/>
      <c r="DQ12" s="682">
        <v>376238</v>
      </c>
      <c r="DR12" s="677"/>
      <c r="DS12" s="677"/>
      <c r="DT12" s="677"/>
      <c r="DU12" s="677"/>
      <c r="DV12" s="677"/>
      <c r="DW12" s="677"/>
      <c r="DX12" s="677"/>
      <c r="DY12" s="677"/>
      <c r="DZ12" s="677"/>
      <c r="EA12" s="677"/>
      <c r="EB12" s="677"/>
      <c r="EC12" s="720"/>
    </row>
    <row r="13" spans="2:143" ht="11.25" customHeight="1" x14ac:dyDescent="0.15">
      <c r="B13" s="673" t="s">
        <v>251</v>
      </c>
      <c r="C13" s="674"/>
      <c r="D13" s="674"/>
      <c r="E13" s="674"/>
      <c r="F13" s="674"/>
      <c r="G13" s="674"/>
      <c r="H13" s="674"/>
      <c r="I13" s="674"/>
      <c r="J13" s="674"/>
      <c r="K13" s="674"/>
      <c r="L13" s="674"/>
      <c r="M13" s="674"/>
      <c r="N13" s="674"/>
      <c r="O13" s="674"/>
      <c r="P13" s="674"/>
      <c r="Q13" s="675"/>
      <c r="R13" s="676" t="s">
        <v>128</v>
      </c>
      <c r="S13" s="677"/>
      <c r="T13" s="677"/>
      <c r="U13" s="677"/>
      <c r="V13" s="677"/>
      <c r="W13" s="677"/>
      <c r="X13" s="677"/>
      <c r="Y13" s="678"/>
      <c r="Z13" s="713" t="s">
        <v>128</v>
      </c>
      <c r="AA13" s="713"/>
      <c r="AB13" s="713"/>
      <c r="AC13" s="713"/>
      <c r="AD13" s="714" t="s">
        <v>128</v>
      </c>
      <c r="AE13" s="714"/>
      <c r="AF13" s="714"/>
      <c r="AG13" s="714"/>
      <c r="AH13" s="714"/>
      <c r="AI13" s="714"/>
      <c r="AJ13" s="714"/>
      <c r="AK13" s="714"/>
      <c r="AL13" s="679" t="s">
        <v>128</v>
      </c>
      <c r="AM13" s="680"/>
      <c r="AN13" s="680"/>
      <c r="AO13" s="715"/>
      <c r="AP13" s="673" t="s">
        <v>252</v>
      </c>
      <c r="AQ13" s="674"/>
      <c r="AR13" s="674"/>
      <c r="AS13" s="674"/>
      <c r="AT13" s="674"/>
      <c r="AU13" s="674"/>
      <c r="AV13" s="674"/>
      <c r="AW13" s="674"/>
      <c r="AX13" s="674"/>
      <c r="AY13" s="674"/>
      <c r="AZ13" s="674"/>
      <c r="BA13" s="674"/>
      <c r="BB13" s="674"/>
      <c r="BC13" s="674"/>
      <c r="BD13" s="674"/>
      <c r="BE13" s="674"/>
      <c r="BF13" s="675"/>
      <c r="BG13" s="676">
        <v>6283302</v>
      </c>
      <c r="BH13" s="677"/>
      <c r="BI13" s="677"/>
      <c r="BJ13" s="677"/>
      <c r="BK13" s="677"/>
      <c r="BL13" s="677"/>
      <c r="BM13" s="677"/>
      <c r="BN13" s="678"/>
      <c r="BO13" s="713">
        <v>48.3</v>
      </c>
      <c r="BP13" s="713"/>
      <c r="BQ13" s="713"/>
      <c r="BR13" s="713"/>
      <c r="BS13" s="682" t="s">
        <v>136</v>
      </c>
      <c r="BT13" s="677"/>
      <c r="BU13" s="677"/>
      <c r="BV13" s="677"/>
      <c r="BW13" s="677"/>
      <c r="BX13" s="677"/>
      <c r="BY13" s="677"/>
      <c r="BZ13" s="677"/>
      <c r="CA13" s="677"/>
      <c r="CB13" s="720"/>
      <c r="CD13" s="709" t="s">
        <v>253</v>
      </c>
      <c r="CE13" s="710"/>
      <c r="CF13" s="710"/>
      <c r="CG13" s="710"/>
      <c r="CH13" s="710"/>
      <c r="CI13" s="710"/>
      <c r="CJ13" s="710"/>
      <c r="CK13" s="710"/>
      <c r="CL13" s="710"/>
      <c r="CM13" s="710"/>
      <c r="CN13" s="710"/>
      <c r="CO13" s="710"/>
      <c r="CP13" s="710"/>
      <c r="CQ13" s="711"/>
      <c r="CR13" s="676">
        <v>2954000</v>
      </c>
      <c r="CS13" s="677"/>
      <c r="CT13" s="677"/>
      <c r="CU13" s="677"/>
      <c r="CV13" s="677"/>
      <c r="CW13" s="677"/>
      <c r="CX13" s="677"/>
      <c r="CY13" s="678"/>
      <c r="CZ13" s="713">
        <v>8.3000000000000007</v>
      </c>
      <c r="DA13" s="713"/>
      <c r="DB13" s="713"/>
      <c r="DC13" s="713"/>
      <c r="DD13" s="682">
        <v>1198014</v>
      </c>
      <c r="DE13" s="677"/>
      <c r="DF13" s="677"/>
      <c r="DG13" s="677"/>
      <c r="DH13" s="677"/>
      <c r="DI13" s="677"/>
      <c r="DJ13" s="677"/>
      <c r="DK13" s="677"/>
      <c r="DL13" s="677"/>
      <c r="DM13" s="677"/>
      <c r="DN13" s="677"/>
      <c r="DO13" s="677"/>
      <c r="DP13" s="678"/>
      <c r="DQ13" s="682">
        <v>2177937</v>
      </c>
      <c r="DR13" s="677"/>
      <c r="DS13" s="677"/>
      <c r="DT13" s="677"/>
      <c r="DU13" s="677"/>
      <c r="DV13" s="677"/>
      <c r="DW13" s="677"/>
      <c r="DX13" s="677"/>
      <c r="DY13" s="677"/>
      <c r="DZ13" s="677"/>
      <c r="EA13" s="677"/>
      <c r="EB13" s="677"/>
      <c r="EC13" s="720"/>
    </row>
    <row r="14" spans="2:143" ht="11.25" customHeight="1" x14ac:dyDescent="0.15">
      <c r="B14" s="673" t="s">
        <v>254</v>
      </c>
      <c r="C14" s="674"/>
      <c r="D14" s="674"/>
      <c r="E14" s="674"/>
      <c r="F14" s="674"/>
      <c r="G14" s="674"/>
      <c r="H14" s="674"/>
      <c r="I14" s="674"/>
      <c r="J14" s="674"/>
      <c r="K14" s="674"/>
      <c r="L14" s="674"/>
      <c r="M14" s="674"/>
      <c r="N14" s="674"/>
      <c r="O14" s="674"/>
      <c r="P14" s="674"/>
      <c r="Q14" s="675"/>
      <c r="R14" s="676">
        <v>65795</v>
      </c>
      <c r="S14" s="677"/>
      <c r="T14" s="677"/>
      <c r="U14" s="677"/>
      <c r="V14" s="677"/>
      <c r="W14" s="677"/>
      <c r="X14" s="677"/>
      <c r="Y14" s="678"/>
      <c r="Z14" s="713">
        <v>0.2</v>
      </c>
      <c r="AA14" s="713"/>
      <c r="AB14" s="713"/>
      <c r="AC14" s="713"/>
      <c r="AD14" s="714">
        <v>65795</v>
      </c>
      <c r="AE14" s="714"/>
      <c r="AF14" s="714"/>
      <c r="AG14" s="714"/>
      <c r="AH14" s="714"/>
      <c r="AI14" s="714"/>
      <c r="AJ14" s="714"/>
      <c r="AK14" s="714"/>
      <c r="AL14" s="679">
        <v>0.4</v>
      </c>
      <c r="AM14" s="680"/>
      <c r="AN14" s="680"/>
      <c r="AO14" s="715"/>
      <c r="AP14" s="673" t="s">
        <v>255</v>
      </c>
      <c r="AQ14" s="674"/>
      <c r="AR14" s="674"/>
      <c r="AS14" s="674"/>
      <c r="AT14" s="674"/>
      <c r="AU14" s="674"/>
      <c r="AV14" s="674"/>
      <c r="AW14" s="674"/>
      <c r="AX14" s="674"/>
      <c r="AY14" s="674"/>
      <c r="AZ14" s="674"/>
      <c r="BA14" s="674"/>
      <c r="BB14" s="674"/>
      <c r="BC14" s="674"/>
      <c r="BD14" s="674"/>
      <c r="BE14" s="674"/>
      <c r="BF14" s="675"/>
      <c r="BG14" s="676">
        <v>243909</v>
      </c>
      <c r="BH14" s="677"/>
      <c r="BI14" s="677"/>
      <c r="BJ14" s="677"/>
      <c r="BK14" s="677"/>
      <c r="BL14" s="677"/>
      <c r="BM14" s="677"/>
      <c r="BN14" s="678"/>
      <c r="BO14" s="713">
        <v>1.9</v>
      </c>
      <c r="BP14" s="713"/>
      <c r="BQ14" s="713"/>
      <c r="BR14" s="713"/>
      <c r="BS14" s="682" t="s">
        <v>237</v>
      </c>
      <c r="BT14" s="677"/>
      <c r="BU14" s="677"/>
      <c r="BV14" s="677"/>
      <c r="BW14" s="677"/>
      <c r="BX14" s="677"/>
      <c r="BY14" s="677"/>
      <c r="BZ14" s="677"/>
      <c r="CA14" s="677"/>
      <c r="CB14" s="720"/>
      <c r="CD14" s="709" t="s">
        <v>256</v>
      </c>
      <c r="CE14" s="710"/>
      <c r="CF14" s="710"/>
      <c r="CG14" s="710"/>
      <c r="CH14" s="710"/>
      <c r="CI14" s="710"/>
      <c r="CJ14" s="710"/>
      <c r="CK14" s="710"/>
      <c r="CL14" s="710"/>
      <c r="CM14" s="710"/>
      <c r="CN14" s="710"/>
      <c r="CO14" s="710"/>
      <c r="CP14" s="710"/>
      <c r="CQ14" s="711"/>
      <c r="CR14" s="676">
        <v>1317295</v>
      </c>
      <c r="CS14" s="677"/>
      <c r="CT14" s="677"/>
      <c r="CU14" s="677"/>
      <c r="CV14" s="677"/>
      <c r="CW14" s="677"/>
      <c r="CX14" s="677"/>
      <c r="CY14" s="678"/>
      <c r="CZ14" s="713">
        <v>3.7</v>
      </c>
      <c r="DA14" s="713"/>
      <c r="DB14" s="713"/>
      <c r="DC14" s="713"/>
      <c r="DD14" s="682">
        <v>204100</v>
      </c>
      <c r="DE14" s="677"/>
      <c r="DF14" s="677"/>
      <c r="DG14" s="677"/>
      <c r="DH14" s="677"/>
      <c r="DI14" s="677"/>
      <c r="DJ14" s="677"/>
      <c r="DK14" s="677"/>
      <c r="DL14" s="677"/>
      <c r="DM14" s="677"/>
      <c r="DN14" s="677"/>
      <c r="DO14" s="677"/>
      <c r="DP14" s="678"/>
      <c r="DQ14" s="682">
        <v>1122237</v>
      </c>
      <c r="DR14" s="677"/>
      <c r="DS14" s="677"/>
      <c r="DT14" s="677"/>
      <c r="DU14" s="677"/>
      <c r="DV14" s="677"/>
      <c r="DW14" s="677"/>
      <c r="DX14" s="677"/>
      <c r="DY14" s="677"/>
      <c r="DZ14" s="677"/>
      <c r="EA14" s="677"/>
      <c r="EB14" s="677"/>
      <c r="EC14" s="720"/>
    </row>
    <row r="15" spans="2:143" ht="11.25" customHeight="1" x14ac:dyDescent="0.15">
      <c r="B15" s="673" t="s">
        <v>257</v>
      </c>
      <c r="C15" s="674"/>
      <c r="D15" s="674"/>
      <c r="E15" s="674"/>
      <c r="F15" s="674"/>
      <c r="G15" s="674"/>
      <c r="H15" s="674"/>
      <c r="I15" s="674"/>
      <c r="J15" s="674"/>
      <c r="K15" s="674"/>
      <c r="L15" s="674"/>
      <c r="M15" s="674"/>
      <c r="N15" s="674"/>
      <c r="O15" s="674"/>
      <c r="P15" s="674"/>
      <c r="Q15" s="675"/>
      <c r="R15" s="676" t="s">
        <v>237</v>
      </c>
      <c r="S15" s="677"/>
      <c r="T15" s="677"/>
      <c r="U15" s="677"/>
      <c r="V15" s="677"/>
      <c r="W15" s="677"/>
      <c r="X15" s="677"/>
      <c r="Y15" s="678"/>
      <c r="Z15" s="713" t="s">
        <v>128</v>
      </c>
      <c r="AA15" s="713"/>
      <c r="AB15" s="713"/>
      <c r="AC15" s="713"/>
      <c r="AD15" s="714" t="s">
        <v>258</v>
      </c>
      <c r="AE15" s="714"/>
      <c r="AF15" s="714"/>
      <c r="AG15" s="714"/>
      <c r="AH15" s="714"/>
      <c r="AI15" s="714"/>
      <c r="AJ15" s="714"/>
      <c r="AK15" s="714"/>
      <c r="AL15" s="679" t="s">
        <v>128</v>
      </c>
      <c r="AM15" s="680"/>
      <c r="AN15" s="680"/>
      <c r="AO15" s="715"/>
      <c r="AP15" s="673" t="s">
        <v>259</v>
      </c>
      <c r="AQ15" s="674"/>
      <c r="AR15" s="674"/>
      <c r="AS15" s="674"/>
      <c r="AT15" s="674"/>
      <c r="AU15" s="674"/>
      <c r="AV15" s="674"/>
      <c r="AW15" s="674"/>
      <c r="AX15" s="674"/>
      <c r="AY15" s="674"/>
      <c r="AZ15" s="674"/>
      <c r="BA15" s="674"/>
      <c r="BB15" s="674"/>
      <c r="BC15" s="674"/>
      <c r="BD15" s="674"/>
      <c r="BE15" s="674"/>
      <c r="BF15" s="675"/>
      <c r="BG15" s="676">
        <v>629119</v>
      </c>
      <c r="BH15" s="677"/>
      <c r="BI15" s="677"/>
      <c r="BJ15" s="677"/>
      <c r="BK15" s="677"/>
      <c r="BL15" s="677"/>
      <c r="BM15" s="677"/>
      <c r="BN15" s="678"/>
      <c r="BO15" s="713">
        <v>4.8</v>
      </c>
      <c r="BP15" s="713"/>
      <c r="BQ15" s="713"/>
      <c r="BR15" s="713"/>
      <c r="BS15" s="682" t="s">
        <v>128</v>
      </c>
      <c r="BT15" s="677"/>
      <c r="BU15" s="677"/>
      <c r="BV15" s="677"/>
      <c r="BW15" s="677"/>
      <c r="BX15" s="677"/>
      <c r="BY15" s="677"/>
      <c r="BZ15" s="677"/>
      <c r="CA15" s="677"/>
      <c r="CB15" s="720"/>
      <c r="CD15" s="709" t="s">
        <v>260</v>
      </c>
      <c r="CE15" s="710"/>
      <c r="CF15" s="710"/>
      <c r="CG15" s="710"/>
      <c r="CH15" s="710"/>
      <c r="CI15" s="710"/>
      <c r="CJ15" s="710"/>
      <c r="CK15" s="710"/>
      <c r="CL15" s="710"/>
      <c r="CM15" s="710"/>
      <c r="CN15" s="710"/>
      <c r="CO15" s="710"/>
      <c r="CP15" s="710"/>
      <c r="CQ15" s="711"/>
      <c r="CR15" s="676">
        <v>5365792</v>
      </c>
      <c r="CS15" s="677"/>
      <c r="CT15" s="677"/>
      <c r="CU15" s="677"/>
      <c r="CV15" s="677"/>
      <c r="CW15" s="677"/>
      <c r="CX15" s="677"/>
      <c r="CY15" s="678"/>
      <c r="CZ15" s="713">
        <v>15.1</v>
      </c>
      <c r="DA15" s="713"/>
      <c r="DB15" s="713"/>
      <c r="DC15" s="713"/>
      <c r="DD15" s="682">
        <v>2063603</v>
      </c>
      <c r="DE15" s="677"/>
      <c r="DF15" s="677"/>
      <c r="DG15" s="677"/>
      <c r="DH15" s="677"/>
      <c r="DI15" s="677"/>
      <c r="DJ15" s="677"/>
      <c r="DK15" s="677"/>
      <c r="DL15" s="677"/>
      <c r="DM15" s="677"/>
      <c r="DN15" s="677"/>
      <c r="DO15" s="677"/>
      <c r="DP15" s="678"/>
      <c r="DQ15" s="682">
        <v>3168150</v>
      </c>
      <c r="DR15" s="677"/>
      <c r="DS15" s="677"/>
      <c r="DT15" s="677"/>
      <c r="DU15" s="677"/>
      <c r="DV15" s="677"/>
      <c r="DW15" s="677"/>
      <c r="DX15" s="677"/>
      <c r="DY15" s="677"/>
      <c r="DZ15" s="677"/>
      <c r="EA15" s="677"/>
      <c r="EB15" s="677"/>
      <c r="EC15" s="720"/>
    </row>
    <row r="16" spans="2:143" ht="11.25" customHeight="1" x14ac:dyDescent="0.15">
      <c r="B16" s="673" t="s">
        <v>261</v>
      </c>
      <c r="C16" s="674"/>
      <c r="D16" s="674"/>
      <c r="E16" s="674"/>
      <c r="F16" s="674"/>
      <c r="G16" s="674"/>
      <c r="H16" s="674"/>
      <c r="I16" s="674"/>
      <c r="J16" s="674"/>
      <c r="K16" s="674"/>
      <c r="L16" s="674"/>
      <c r="M16" s="674"/>
      <c r="N16" s="674"/>
      <c r="O16" s="674"/>
      <c r="P16" s="674"/>
      <c r="Q16" s="675"/>
      <c r="R16" s="676">
        <v>20701</v>
      </c>
      <c r="S16" s="677"/>
      <c r="T16" s="677"/>
      <c r="U16" s="677"/>
      <c r="V16" s="677"/>
      <c r="W16" s="677"/>
      <c r="X16" s="677"/>
      <c r="Y16" s="678"/>
      <c r="Z16" s="713">
        <v>0.1</v>
      </c>
      <c r="AA16" s="713"/>
      <c r="AB16" s="713"/>
      <c r="AC16" s="713"/>
      <c r="AD16" s="714">
        <v>20701</v>
      </c>
      <c r="AE16" s="714"/>
      <c r="AF16" s="714"/>
      <c r="AG16" s="714"/>
      <c r="AH16" s="714"/>
      <c r="AI16" s="714"/>
      <c r="AJ16" s="714"/>
      <c r="AK16" s="714"/>
      <c r="AL16" s="679">
        <v>0.1</v>
      </c>
      <c r="AM16" s="680"/>
      <c r="AN16" s="680"/>
      <c r="AO16" s="715"/>
      <c r="AP16" s="673" t="s">
        <v>262</v>
      </c>
      <c r="AQ16" s="674"/>
      <c r="AR16" s="674"/>
      <c r="AS16" s="674"/>
      <c r="AT16" s="674"/>
      <c r="AU16" s="674"/>
      <c r="AV16" s="674"/>
      <c r="AW16" s="674"/>
      <c r="AX16" s="674"/>
      <c r="AY16" s="674"/>
      <c r="AZ16" s="674"/>
      <c r="BA16" s="674"/>
      <c r="BB16" s="674"/>
      <c r="BC16" s="674"/>
      <c r="BD16" s="674"/>
      <c r="BE16" s="674"/>
      <c r="BF16" s="675"/>
      <c r="BG16" s="676" t="s">
        <v>128</v>
      </c>
      <c r="BH16" s="677"/>
      <c r="BI16" s="677"/>
      <c r="BJ16" s="677"/>
      <c r="BK16" s="677"/>
      <c r="BL16" s="677"/>
      <c r="BM16" s="677"/>
      <c r="BN16" s="678"/>
      <c r="BO16" s="713" t="s">
        <v>128</v>
      </c>
      <c r="BP16" s="713"/>
      <c r="BQ16" s="713"/>
      <c r="BR16" s="713"/>
      <c r="BS16" s="682" t="s">
        <v>128</v>
      </c>
      <c r="BT16" s="677"/>
      <c r="BU16" s="677"/>
      <c r="BV16" s="677"/>
      <c r="BW16" s="677"/>
      <c r="BX16" s="677"/>
      <c r="BY16" s="677"/>
      <c r="BZ16" s="677"/>
      <c r="CA16" s="677"/>
      <c r="CB16" s="720"/>
      <c r="CD16" s="709" t="s">
        <v>263</v>
      </c>
      <c r="CE16" s="710"/>
      <c r="CF16" s="710"/>
      <c r="CG16" s="710"/>
      <c r="CH16" s="710"/>
      <c r="CI16" s="710"/>
      <c r="CJ16" s="710"/>
      <c r="CK16" s="710"/>
      <c r="CL16" s="710"/>
      <c r="CM16" s="710"/>
      <c r="CN16" s="710"/>
      <c r="CO16" s="710"/>
      <c r="CP16" s="710"/>
      <c r="CQ16" s="711"/>
      <c r="CR16" s="676">
        <v>13789</v>
      </c>
      <c r="CS16" s="677"/>
      <c r="CT16" s="677"/>
      <c r="CU16" s="677"/>
      <c r="CV16" s="677"/>
      <c r="CW16" s="677"/>
      <c r="CX16" s="677"/>
      <c r="CY16" s="678"/>
      <c r="CZ16" s="713">
        <v>0</v>
      </c>
      <c r="DA16" s="713"/>
      <c r="DB16" s="713"/>
      <c r="DC16" s="713"/>
      <c r="DD16" s="682" t="s">
        <v>258</v>
      </c>
      <c r="DE16" s="677"/>
      <c r="DF16" s="677"/>
      <c r="DG16" s="677"/>
      <c r="DH16" s="677"/>
      <c r="DI16" s="677"/>
      <c r="DJ16" s="677"/>
      <c r="DK16" s="677"/>
      <c r="DL16" s="677"/>
      <c r="DM16" s="677"/>
      <c r="DN16" s="677"/>
      <c r="DO16" s="677"/>
      <c r="DP16" s="678"/>
      <c r="DQ16" s="682">
        <v>13789</v>
      </c>
      <c r="DR16" s="677"/>
      <c r="DS16" s="677"/>
      <c r="DT16" s="677"/>
      <c r="DU16" s="677"/>
      <c r="DV16" s="677"/>
      <c r="DW16" s="677"/>
      <c r="DX16" s="677"/>
      <c r="DY16" s="677"/>
      <c r="DZ16" s="677"/>
      <c r="EA16" s="677"/>
      <c r="EB16" s="677"/>
      <c r="EC16" s="720"/>
    </row>
    <row r="17" spans="2:133" ht="11.25" customHeight="1" x14ac:dyDescent="0.15">
      <c r="B17" s="673" t="s">
        <v>264</v>
      </c>
      <c r="C17" s="674"/>
      <c r="D17" s="674"/>
      <c r="E17" s="674"/>
      <c r="F17" s="674"/>
      <c r="G17" s="674"/>
      <c r="H17" s="674"/>
      <c r="I17" s="674"/>
      <c r="J17" s="674"/>
      <c r="K17" s="674"/>
      <c r="L17" s="674"/>
      <c r="M17" s="674"/>
      <c r="N17" s="674"/>
      <c r="O17" s="674"/>
      <c r="P17" s="674"/>
      <c r="Q17" s="675"/>
      <c r="R17" s="676">
        <v>199742</v>
      </c>
      <c r="S17" s="677"/>
      <c r="T17" s="677"/>
      <c r="U17" s="677"/>
      <c r="V17" s="677"/>
      <c r="W17" s="677"/>
      <c r="X17" s="677"/>
      <c r="Y17" s="678"/>
      <c r="Z17" s="713">
        <v>0.5</v>
      </c>
      <c r="AA17" s="713"/>
      <c r="AB17" s="713"/>
      <c r="AC17" s="713"/>
      <c r="AD17" s="714">
        <v>199742</v>
      </c>
      <c r="AE17" s="714"/>
      <c r="AF17" s="714"/>
      <c r="AG17" s="714"/>
      <c r="AH17" s="714"/>
      <c r="AI17" s="714"/>
      <c r="AJ17" s="714"/>
      <c r="AK17" s="714"/>
      <c r="AL17" s="679">
        <v>1.2</v>
      </c>
      <c r="AM17" s="680"/>
      <c r="AN17" s="680"/>
      <c r="AO17" s="715"/>
      <c r="AP17" s="673" t="s">
        <v>265</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713" t="s">
        <v>258</v>
      </c>
      <c r="BP17" s="713"/>
      <c r="BQ17" s="713"/>
      <c r="BR17" s="713"/>
      <c r="BS17" s="682" t="s">
        <v>258</v>
      </c>
      <c r="BT17" s="677"/>
      <c r="BU17" s="677"/>
      <c r="BV17" s="677"/>
      <c r="BW17" s="677"/>
      <c r="BX17" s="677"/>
      <c r="BY17" s="677"/>
      <c r="BZ17" s="677"/>
      <c r="CA17" s="677"/>
      <c r="CB17" s="720"/>
      <c r="CD17" s="709" t="s">
        <v>266</v>
      </c>
      <c r="CE17" s="710"/>
      <c r="CF17" s="710"/>
      <c r="CG17" s="710"/>
      <c r="CH17" s="710"/>
      <c r="CI17" s="710"/>
      <c r="CJ17" s="710"/>
      <c r="CK17" s="710"/>
      <c r="CL17" s="710"/>
      <c r="CM17" s="710"/>
      <c r="CN17" s="710"/>
      <c r="CO17" s="710"/>
      <c r="CP17" s="710"/>
      <c r="CQ17" s="711"/>
      <c r="CR17" s="676">
        <v>2347235</v>
      </c>
      <c r="CS17" s="677"/>
      <c r="CT17" s="677"/>
      <c r="CU17" s="677"/>
      <c r="CV17" s="677"/>
      <c r="CW17" s="677"/>
      <c r="CX17" s="677"/>
      <c r="CY17" s="678"/>
      <c r="CZ17" s="713">
        <v>6.6</v>
      </c>
      <c r="DA17" s="713"/>
      <c r="DB17" s="713"/>
      <c r="DC17" s="713"/>
      <c r="DD17" s="682" t="s">
        <v>128</v>
      </c>
      <c r="DE17" s="677"/>
      <c r="DF17" s="677"/>
      <c r="DG17" s="677"/>
      <c r="DH17" s="677"/>
      <c r="DI17" s="677"/>
      <c r="DJ17" s="677"/>
      <c r="DK17" s="677"/>
      <c r="DL17" s="677"/>
      <c r="DM17" s="677"/>
      <c r="DN17" s="677"/>
      <c r="DO17" s="677"/>
      <c r="DP17" s="678"/>
      <c r="DQ17" s="682">
        <v>2276381</v>
      </c>
      <c r="DR17" s="677"/>
      <c r="DS17" s="677"/>
      <c r="DT17" s="677"/>
      <c r="DU17" s="677"/>
      <c r="DV17" s="677"/>
      <c r="DW17" s="677"/>
      <c r="DX17" s="677"/>
      <c r="DY17" s="677"/>
      <c r="DZ17" s="677"/>
      <c r="EA17" s="677"/>
      <c r="EB17" s="677"/>
      <c r="EC17" s="720"/>
    </row>
    <row r="18" spans="2:133" ht="11.25" customHeight="1" x14ac:dyDescent="0.15">
      <c r="B18" s="673" t="s">
        <v>267</v>
      </c>
      <c r="C18" s="674"/>
      <c r="D18" s="674"/>
      <c r="E18" s="674"/>
      <c r="F18" s="674"/>
      <c r="G18" s="674"/>
      <c r="H18" s="674"/>
      <c r="I18" s="674"/>
      <c r="J18" s="674"/>
      <c r="K18" s="674"/>
      <c r="L18" s="674"/>
      <c r="M18" s="674"/>
      <c r="N18" s="674"/>
      <c r="O18" s="674"/>
      <c r="P18" s="674"/>
      <c r="Q18" s="675"/>
      <c r="R18" s="676">
        <v>84198</v>
      </c>
      <c r="S18" s="677"/>
      <c r="T18" s="677"/>
      <c r="U18" s="677"/>
      <c r="V18" s="677"/>
      <c r="W18" s="677"/>
      <c r="X18" s="677"/>
      <c r="Y18" s="678"/>
      <c r="Z18" s="713">
        <v>0.2</v>
      </c>
      <c r="AA18" s="713"/>
      <c r="AB18" s="713"/>
      <c r="AC18" s="713"/>
      <c r="AD18" s="714">
        <v>84198</v>
      </c>
      <c r="AE18" s="714"/>
      <c r="AF18" s="714"/>
      <c r="AG18" s="714"/>
      <c r="AH18" s="714"/>
      <c r="AI18" s="714"/>
      <c r="AJ18" s="714"/>
      <c r="AK18" s="714"/>
      <c r="AL18" s="679">
        <v>0.5</v>
      </c>
      <c r="AM18" s="680"/>
      <c r="AN18" s="680"/>
      <c r="AO18" s="715"/>
      <c r="AP18" s="673" t="s">
        <v>268</v>
      </c>
      <c r="AQ18" s="674"/>
      <c r="AR18" s="674"/>
      <c r="AS18" s="674"/>
      <c r="AT18" s="674"/>
      <c r="AU18" s="674"/>
      <c r="AV18" s="674"/>
      <c r="AW18" s="674"/>
      <c r="AX18" s="674"/>
      <c r="AY18" s="674"/>
      <c r="AZ18" s="674"/>
      <c r="BA18" s="674"/>
      <c r="BB18" s="674"/>
      <c r="BC18" s="674"/>
      <c r="BD18" s="674"/>
      <c r="BE18" s="674"/>
      <c r="BF18" s="675"/>
      <c r="BG18" s="676" t="s">
        <v>237</v>
      </c>
      <c r="BH18" s="677"/>
      <c r="BI18" s="677"/>
      <c r="BJ18" s="677"/>
      <c r="BK18" s="677"/>
      <c r="BL18" s="677"/>
      <c r="BM18" s="677"/>
      <c r="BN18" s="678"/>
      <c r="BO18" s="713" t="s">
        <v>258</v>
      </c>
      <c r="BP18" s="713"/>
      <c r="BQ18" s="713"/>
      <c r="BR18" s="713"/>
      <c r="BS18" s="682" t="s">
        <v>237</v>
      </c>
      <c r="BT18" s="677"/>
      <c r="BU18" s="677"/>
      <c r="BV18" s="677"/>
      <c r="BW18" s="677"/>
      <c r="BX18" s="677"/>
      <c r="BY18" s="677"/>
      <c r="BZ18" s="677"/>
      <c r="CA18" s="677"/>
      <c r="CB18" s="720"/>
      <c r="CD18" s="709" t="s">
        <v>269</v>
      </c>
      <c r="CE18" s="710"/>
      <c r="CF18" s="710"/>
      <c r="CG18" s="710"/>
      <c r="CH18" s="710"/>
      <c r="CI18" s="710"/>
      <c r="CJ18" s="710"/>
      <c r="CK18" s="710"/>
      <c r="CL18" s="710"/>
      <c r="CM18" s="710"/>
      <c r="CN18" s="710"/>
      <c r="CO18" s="710"/>
      <c r="CP18" s="710"/>
      <c r="CQ18" s="711"/>
      <c r="CR18" s="676" t="s">
        <v>237</v>
      </c>
      <c r="CS18" s="677"/>
      <c r="CT18" s="677"/>
      <c r="CU18" s="677"/>
      <c r="CV18" s="677"/>
      <c r="CW18" s="677"/>
      <c r="CX18" s="677"/>
      <c r="CY18" s="678"/>
      <c r="CZ18" s="713" t="s">
        <v>237</v>
      </c>
      <c r="DA18" s="713"/>
      <c r="DB18" s="713"/>
      <c r="DC18" s="713"/>
      <c r="DD18" s="682" t="s">
        <v>258</v>
      </c>
      <c r="DE18" s="677"/>
      <c r="DF18" s="677"/>
      <c r="DG18" s="677"/>
      <c r="DH18" s="677"/>
      <c r="DI18" s="677"/>
      <c r="DJ18" s="677"/>
      <c r="DK18" s="677"/>
      <c r="DL18" s="677"/>
      <c r="DM18" s="677"/>
      <c r="DN18" s="677"/>
      <c r="DO18" s="677"/>
      <c r="DP18" s="678"/>
      <c r="DQ18" s="682" t="s">
        <v>258</v>
      </c>
      <c r="DR18" s="677"/>
      <c r="DS18" s="677"/>
      <c r="DT18" s="677"/>
      <c r="DU18" s="677"/>
      <c r="DV18" s="677"/>
      <c r="DW18" s="677"/>
      <c r="DX18" s="677"/>
      <c r="DY18" s="677"/>
      <c r="DZ18" s="677"/>
      <c r="EA18" s="677"/>
      <c r="EB18" s="677"/>
      <c r="EC18" s="720"/>
    </row>
    <row r="19" spans="2:133" ht="11.25" customHeight="1" x14ac:dyDescent="0.15">
      <c r="B19" s="673" t="s">
        <v>270</v>
      </c>
      <c r="C19" s="674"/>
      <c r="D19" s="674"/>
      <c r="E19" s="674"/>
      <c r="F19" s="674"/>
      <c r="G19" s="674"/>
      <c r="H19" s="674"/>
      <c r="I19" s="674"/>
      <c r="J19" s="674"/>
      <c r="K19" s="674"/>
      <c r="L19" s="674"/>
      <c r="M19" s="674"/>
      <c r="N19" s="674"/>
      <c r="O19" s="674"/>
      <c r="P19" s="674"/>
      <c r="Q19" s="675"/>
      <c r="R19" s="676">
        <v>11542</v>
      </c>
      <c r="S19" s="677"/>
      <c r="T19" s="677"/>
      <c r="U19" s="677"/>
      <c r="V19" s="677"/>
      <c r="W19" s="677"/>
      <c r="X19" s="677"/>
      <c r="Y19" s="678"/>
      <c r="Z19" s="713">
        <v>0</v>
      </c>
      <c r="AA19" s="713"/>
      <c r="AB19" s="713"/>
      <c r="AC19" s="713"/>
      <c r="AD19" s="714">
        <v>11542</v>
      </c>
      <c r="AE19" s="714"/>
      <c r="AF19" s="714"/>
      <c r="AG19" s="714"/>
      <c r="AH19" s="714"/>
      <c r="AI19" s="714"/>
      <c r="AJ19" s="714"/>
      <c r="AK19" s="714"/>
      <c r="AL19" s="679">
        <v>0.1</v>
      </c>
      <c r="AM19" s="680"/>
      <c r="AN19" s="680"/>
      <c r="AO19" s="715"/>
      <c r="AP19" s="673" t="s">
        <v>271</v>
      </c>
      <c r="AQ19" s="674"/>
      <c r="AR19" s="674"/>
      <c r="AS19" s="674"/>
      <c r="AT19" s="674"/>
      <c r="AU19" s="674"/>
      <c r="AV19" s="674"/>
      <c r="AW19" s="674"/>
      <c r="AX19" s="674"/>
      <c r="AY19" s="674"/>
      <c r="AZ19" s="674"/>
      <c r="BA19" s="674"/>
      <c r="BB19" s="674"/>
      <c r="BC19" s="674"/>
      <c r="BD19" s="674"/>
      <c r="BE19" s="674"/>
      <c r="BF19" s="675"/>
      <c r="BG19" s="676">
        <v>722298</v>
      </c>
      <c r="BH19" s="677"/>
      <c r="BI19" s="677"/>
      <c r="BJ19" s="677"/>
      <c r="BK19" s="677"/>
      <c r="BL19" s="677"/>
      <c r="BM19" s="677"/>
      <c r="BN19" s="678"/>
      <c r="BO19" s="713">
        <v>5.6</v>
      </c>
      <c r="BP19" s="713"/>
      <c r="BQ19" s="713"/>
      <c r="BR19" s="713"/>
      <c r="BS19" s="682" t="s">
        <v>258</v>
      </c>
      <c r="BT19" s="677"/>
      <c r="BU19" s="677"/>
      <c r="BV19" s="677"/>
      <c r="BW19" s="677"/>
      <c r="BX19" s="677"/>
      <c r="BY19" s="677"/>
      <c r="BZ19" s="677"/>
      <c r="CA19" s="677"/>
      <c r="CB19" s="720"/>
      <c r="CD19" s="709" t="s">
        <v>272</v>
      </c>
      <c r="CE19" s="710"/>
      <c r="CF19" s="710"/>
      <c r="CG19" s="710"/>
      <c r="CH19" s="710"/>
      <c r="CI19" s="710"/>
      <c r="CJ19" s="710"/>
      <c r="CK19" s="710"/>
      <c r="CL19" s="710"/>
      <c r="CM19" s="710"/>
      <c r="CN19" s="710"/>
      <c r="CO19" s="710"/>
      <c r="CP19" s="710"/>
      <c r="CQ19" s="711"/>
      <c r="CR19" s="676" t="s">
        <v>136</v>
      </c>
      <c r="CS19" s="677"/>
      <c r="CT19" s="677"/>
      <c r="CU19" s="677"/>
      <c r="CV19" s="677"/>
      <c r="CW19" s="677"/>
      <c r="CX19" s="677"/>
      <c r="CY19" s="678"/>
      <c r="CZ19" s="713" t="s">
        <v>128</v>
      </c>
      <c r="DA19" s="713"/>
      <c r="DB19" s="713"/>
      <c r="DC19" s="713"/>
      <c r="DD19" s="682" t="s">
        <v>128</v>
      </c>
      <c r="DE19" s="677"/>
      <c r="DF19" s="677"/>
      <c r="DG19" s="677"/>
      <c r="DH19" s="677"/>
      <c r="DI19" s="677"/>
      <c r="DJ19" s="677"/>
      <c r="DK19" s="677"/>
      <c r="DL19" s="677"/>
      <c r="DM19" s="677"/>
      <c r="DN19" s="677"/>
      <c r="DO19" s="677"/>
      <c r="DP19" s="678"/>
      <c r="DQ19" s="682" t="s">
        <v>237</v>
      </c>
      <c r="DR19" s="677"/>
      <c r="DS19" s="677"/>
      <c r="DT19" s="677"/>
      <c r="DU19" s="677"/>
      <c r="DV19" s="677"/>
      <c r="DW19" s="677"/>
      <c r="DX19" s="677"/>
      <c r="DY19" s="677"/>
      <c r="DZ19" s="677"/>
      <c r="EA19" s="677"/>
      <c r="EB19" s="677"/>
      <c r="EC19" s="720"/>
    </row>
    <row r="20" spans="2:133" ht="11.25" customHeight="1" x14ac:dyDescent="0.15">
      <c r="B20" s="673" t="s">
        <v>273</v>
      </c>
      <c r="C20" s="674"/>
      <c r="D20" s="674"/>
      <c r="E20" s="674"/>
      <c r="F20" s="674"/>
      <c r="G20" s="674"/>
      <c r="H20" s="674"/>
      <c r="I20" s="674"/>
      <c r="J20" s="674"/>
      <c r="K20" s="674"/>
      <c r="L20" s="674"/>
      <c r="M20" s="674"/>
      <c r="N20" s="674"/>
      <c r="O20" s="674"/>
      <c r="P20" s="674"/>
      <c r="Q20" s="675"/>
      <c r="R20" s="676">
        <v>1841</v>
      </c>
      <c r="S20" s="677"/>
      <c r="T20" s="677"/>
      <c r="U20" s="677"/>
      <c r="V20" s="677"/>
      <c r="W20" s="677"/>
      <c r="X20" s="677"/>
      <c r="Y20" s="678"/>
      <c r="Z20" s="713">
        <v>0</v>
      </c>
      <c r="AA20" s="713"/>
      <c r="AB20" s="713"/>
      <c r="AC20" s="713"/>
      <c r="AD20" s="714">
        <v>1841</v>
      </c>
      <c r="AE20" s="714"/>
      <c r="AF20" s="714"/>
      <c r="AG20" s="714"/>
      <c r="AH20" s="714"/>
      <c r="AI20" s="714"/>
      <c r="AJ20" s="714"/>
      <c r="AK20" s="714"/>
      <c r="AL20" s="679">
        <v>0</v>
      </c>
      <c r="AM20" s="680"/>
      <c r="AN20" s="680"/>
      <c r="AO20" s="715"/>
      <c r="AP20" s="673" t="s">
        <v>274</v>
      </c>
      <c r="AQ20" s="674"/>
      <c r="AR20" s="674"/>
      <c r="AS20" s="674"/>
      <c r="AT20" s="674"/>
      <c r="AU20" s="674"/>
      <c r="AV20" s="674"/>
      <c r="AW20" s="674"/>
      <c r="AX20" s="674"/>
      <c r="AY20" s="674"/>
      <c r="AZ20" s="674"/>
      <c r="BA20" s="674"/>
      <c r="BB20" s="674"/>
      <c r="BC20" s="674"/>
      <c r="BD20" s="674"/>
      <c r="BE20" s="674"/>
      <c r="BF20" s="675"/>
      <c r="BG20" s="676">
        <v>722298</v>
      </c>
      <c r="BH20" s="677"/>
      <c r="BI20" s="677"/>
      <c r="BJ20" s="677"/>
      <c r="BK20" s="677"/>
      <c r="BL20" s="677"/>
      <c r="BM20" s="677"/>
      <c r="BN20" s="678"/>
      <c r="BO20" s="713">
        <v>5.6</v>
      </c>
      <c r="BP20" s="713"/>
      <c r="BQ20" s="713"/>
      <c r="BR20" s="713"/>
      <c r="BS20" s="682" t="s">
        <v>258</v>
      </c>
      <c r="BT20" s="677"/>
      <c r="BU20" s="677"/>
      <c r="BV20" s="677"/>
      <c r="BW20" s="677"/>
      <c r="BX20" s="677"/>
      <c r="BY20" s="677"/>
      <c r="BZ20" s="677"/>
      <c r="CA20" s="677"/>
      <c r="CB20" s="720"/>
      <c r="CD20" s="709" t="s">
        <v>275</v>
      </c>
      <c r="CE20" s="710"/>
      <c r="CF20" s="710"/>
      <c r="CG20" s="710"/>
      <c r="CH20" s="710"/>
      <c r="CI20" s="710"/>
      <c r="CJ20" s="710"/>
      <c r="CK20" s="710"/>
      <c r="CL20" s="710"/>
      <c r="CM20" s="710"/>
      <c r="CN20" s="710"/>
      <c r="CO20" s="710"/>
      <c r="CP20" s="710"/>
      <c r="CQ20" s="711"/>
      <c r="CR20" s="676">
        <v>35595430</v>
      </c>
      <c r="CS20" s="677"/>
      <c r="CT20" s="677"/>
      <c r="CU20" s="677"/>
      <c r="CV20" s="677"/>
      <c r="CW20" s="677"/>
      <c r="CX20" s="677"/>
      <c r="CY20" s="678"/>
      <c r="CZ20" s="713">
        <v>100</v>
      </c>
      <c r="DA20" s="713"/>
      <c r="DB20" s="713"/>
      <c r="DC20" s="713"/>
      <c r="DD20" s="682">
        <v>7963926</v>
      </c>
      <c r="DE20" s="677"/>
      <c r="DF20" s="677"/>
      <c r="DG20" s="677"/>
      <c r="DH20" s="677"/>
      <c r="DI20" s="677"/>
      <c r="DJ20" s="677"/>
      <c r="DK20" s="677"/>
      <c r="DL20" s="677"/>
      <c r="DM20" s="677"/>
      <c r="DN20" s="677"/>
      <c r="DO20" s="677"/>
      <c r="DP20" s="678"/>
      <c r="DQ20" s="682">
        <v>19878195</v>
      </c>
      <c r="DR20" s="677"/>
      <c r="DS20" s="677"/>
      <c r="DT20" s="677"/>
      <c r="DU20" s="677"/>
      <c r="DV20" s="677"/>
      <c r="DW20" s="677"/>
      <c r="DX20" s="677"/>
      <c r="DY20" s="677"/>
      <c r="DZ20" s="677"/>
      <c r="EA20" s="677"/>
      <c r="EB20" s="677"/>
      <c r="EC20" s="720"/>
    </row>
    <row r="21" spans="2:133" ht="11.25" customHeight="1" x14ac:dyDescent="0.15">
      <c r="B21" s="673" t="s">
        <v>276</v>
      </c>
      <c r="C21" s="674"/>
      <c r="D21" s="674"/>
      <c r="E21" s="674"/>
      <c r="F21" s="674"/>
      <c r="G21" s="674"/>
      <c r="H21" s="674"/>
      <c r="I21" s="674"/>
      <c r="J21" s="674"/>
      <c r="K21" s="674"/>
      <c r="L21" s="674"/>
      <c r="M21" s="674"/>
      <c r="N21" s="674"/>
      <c r="O21" s="674"/>
      <c r="P21" s="674"/>
      <c r="Q21" s="675"/>
      <c r="R21" s="676">
        <v>102161</v>
      </c>
      <c r="S21" s="677"/>
      <c r="T21" s="677"/>
      <c r="U21" s="677"/>
      <c r="V21" s="677"/>
      <c r="W21" s="677"/>
      <c r="X21" s="677"/>
      <c r="Y21" s="678"/>
      <c r="Z21" s="713">
        <v>0.3</v>
      </c>
      <c r="AA21" s="713"/>
      <c r="AB21" s="713"/>
      <c r="AC21" s="713"/>
      <c r="AD21" s="714">
        <v>102161</v>
      </c>
      <c r="AE21" s="714"/>
      <c r="AF21" s="714"/>
      <c r="AG21" s="714"/>
      <c r="AH21" s="714"/>
      <c r="AI21" s="714"/>
      <c r="AJ21" s="714"/>
      <c r="AK21" s="714"/>
      <c r="AL21" s="679">
        <v>0.6</v>
      </c>
      <c r="AM21" s="680"/>
      <c r="AN21" s="680"/>
      <c r="AO21" s="715"/>
      <c r="AP21" s="770" t="s">
        <v>277</v>
      </c>
      <c r="AQ21" s="778"/>
      <c r="AR21" s="778"/>
      <c r="AS21" s="778"/>
      <c r="AT21" s="778"/>
      <c r="AU21" s="778"/>
      <c r="AV21" s="778"/>
      <c r="AW21" s="778"/>
      <c r="AX21" s="778"/>
      <c r="AY21" s="778"/>
      <c r="AZ21" s="778"/>
      <c r="BA21" s="778"/>
      <c r="BB21" s="778"/>
      <c r="BC21" s="778"/>
      <c r="BD21" s="778"/>
      <c r="BE21" s="778"/>
      <c r="BF21" s="772"/>
      <c r="BG21" s="676">
        <v>4806</v>
      </c>
      <c r="BH21" s="677"/>
      <c r="BI21" s="677"/>
      <c r="BJ21" s="677"/>
      <c r="BK21" s="677"/>
      <c r="BL21" s="677"/>
      <c r="BM21" s="677"/>
      <c r="BN21" s="678"/>
      <c r="BO21" s="713">
        <v>0</v>
      </c>
      <c r="BP21" s="713"/>
      <c r="BQ21" s="713"/>
      <c r="BR21" s="713"/>
      <c r="BS21" s="682" t="s">
        <v>128</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278</v>
      </c>
      <c r="C22" s="674"/>
      <c r="D22" s="674"/>
      <c r="E22" s="674"/>
      <c r="F22" s="674"/>
      <c r="G22" s="674"/>
      <c r="H22" s="674"/>
      <c r="I22" s="674"/>
      <c r="J22" s="674"/>
      <c r="K22" s="674"/>
      <c r="L22" s="674"/>
      <c r="M22" s="674"/>
      <c r="N22" s="674"/>
      <c r="O22" s="674"/>
      <c r="P22" s="674"/>
      <c r="Q22" s="675"/>
      <c r="R22" s="676">
        <v>3072620</v>
      </c>
      <c r="S22" s="677"/>
      <c r="T22" s="677"/>
      <c r="U22" s="677"/>
      <c r="V22" s="677"/>
      <c r="W22" s="677"/>
      <c r="X22" s="677"/>
      <c r="Y22" s="678"/>
      <c r="Z22" s="713">
        <v>8.1999999999999993</v>
      </c>
      <c r="AA22" s="713"/>
      <c r="AB22" s="713"/>
      <c r="AC22" s="713"/>
      <c r="AD22" s="714">
        <v>2512428</v>
      </c>
      <c r="AE22" s="714"/>
      <c r="AF22" s="714"/>
      <c r="AG22" s="714"/>
      <c r="AH22" s="714"/>
      <c r="AI22" s="714"/>
      <c r="AJ22" s="714"/>
      <c r="AK22" s="714"/>
      <c r="AL22" s="679">
        <v>14.6</v>
      </c>
      <c r="AM22" s="680"/>
      <c r="AN22" s="680"/>
      <c r="AO22" s="715"/>
      <c r="AP22" s="770" t="s">
        <v>279</v>
      </c>
      <c r="AQ22" s="778"/>
      <c r="AR22" s="778"/>
      <c r="AS22" s="778"/>
      <c r="AT22" s="778"/>
      <c r="AU22" s="778"/>
      <c r="AV22" s="778"/>
      <c r="AW22" s="778"/>
      <c r="AX22" s="778"/>
      <c r="AY22" s="778"/>
      <c r="AZ22" s="778"/>
      <c r="BA22" s="778"/>
      <c r="BB22" s="778"/>
      <c r="BC22" s="778"/>
      <c r="BD22" s="778"/>
      <c r="BE22" s="778"/>
      <c r="BF22" s="772"/>
      <c r="BG22" s="676" t="s">
        <v>258</v>
      </c>
      <c r="BH22" s="677"/>
      <c r="BI22" s="677"/>
      <c r="BJ22" s="677"/>
      <c r="BK22" s="677"/>
      <c r="BL22" s="677"/>
      <c r="BM22" s="677"/>
      <c r="BN22" s="678"/>
      <c r="BO22" s="713" t="s">
        <v>136</v>
      </c>
      <c r="BP22" s="713"/>
      <c r="BQ22" s="713"/>
      <c r="BR22" s="713"/>
      <c r="BS22" s="682" t="s">
        <v>237</v>
      </c>
      <c r="BT22" s="677"/>
      <c r="BU22" s="677"/>
      <c r="BV22" s="677"/>
      <c r="BW22" s="677"/>
      <c r="BX22" s="677"/>
      <c r="BY22" s="677"/>
      <c r="BZ22" s="677"/>
      <c r="CA22" s="677"/>
      <c r="CB22" s="720"/>
      <c r="CD22" s="780" t="s">
        <v>280</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281</v>
      </c>
      <c r="C23" s="674"/>
      <c r="D23" s="674"/>
      <c r="E23" s="674"/>
      <c r="F23" s="674"/>
      <c r="G23" s="674"/>
      <c r="H23" s="674"/>
      <c r="I23" s="674"/>
      <c r="J23" s="674"/>
      <c r="K23" s="674"/>
      <c r="L23" s="674"/>
      <c r="M23" s="674"/>
      <c r="N23" s="674"/>
      <c r="O23" s="674"/>
      <c r="P23" s="674"/>
      <c r="Q23" s="675"/>
      <c r="R23" s="676">
        <v>2512428</v>
      </c>
      <c r="S23" s="677"/>
      <c r="T23" s="677"/>
      <c r="U23" s="677"/>
      <c r="V23" s="677"/>
      <c r="W23" s="677"/>
      <c r="X23" s="677"/>
      <c r="Y23" s="678"/>
      <c r="Z23" s="713">
        <v>6.7</v>
      </c>
      <c r="AA23" s="713"/>
      <c r="AB23" s="713"/>
      <c r="AC23" s="713"/>
      <c r="AD23" s="714">
        <v>2512428</v>
      </c>
      <c r="AE23" s="714"/>
      <c r="AF23" s="714"/>
      <c r="AG23" s="714"/>
      <c r="AH23" s="714"/>
      <c r="AI23" s="714"/>
      <c r="AJ23" s="714"/>
      <c r="AK23" s="714"/>
      <c r="AL23" s="679">
        <v>14.6</v>
      </c>
      <c r="AM23" s="680"/>
      <c r="AN23" s="680"/>
      <c r="AO23" s="715"/>
      <c r="AP23" s="770" t="s">
        <v>282</v>
      </c>
      <c r="AQ23" s="778"/>
      <c r="AR23" s="778"/>
      <c r="AS23" s="778"/>
      <c r="AT23" s="778"/>
      <c r="AU23" s="778"/>
      <c r="AV23" s="778"/>
      <c r="AW23" s="778"/>
      <c r="AX23" s="778"/>
      <c r="AY23" s="778"/>
      <c r="AZ23" s="778"/>
      <c r="BA23" s="778"/>
      <c r="BB23" s="778"/>
      <c r="BC23" s="778"/>
      <c r="BD23" s="778"/>
      <c r="BE23" s="778"/>
      <c r="BF23" s="772"/>
      <c r="BG23" s="676">
        <v>717492</v>
      </c>
      <c r="BH23" s="677"/>
      <c r="BI23" s="677"/>
      <c r="BJ23" s="677"/>
      <c r="BK23" s="677"/>
      <c r="BL23" s="677"/>
      <c r="BM23" s="677"/>
      <c r="BN23" s="678"/>
      <c r="BO23" s="713">
        <v>5.5</v>
      </c>
      <c r="BP23" s="713"/>
      <c r="BQ23" s="713"/>
      <c r="BR23" s="713"/>
      <c r="BS23" s="682" t="s">
        <v>128</v>
      </c>
      <c r="BT23" s="677"/>
      <c r="BU23" s="677"/>
      <c r="BV23" s="677"/>
      <c r="BW23" s="677"/>
      <c r="BX23" s="677"/>
      <c r="BY23" s="677"/>
      <c r="BZ23" s="677"/>
      <c r="CA23" s="677"/>
      <c r="CB23" s="720"/>
      <c r="CD23" s="780" t="s">
        <v>220</v>
      </c>
      <c r="CE23" s="781"/>
      <c r="CF23" s="781"/>
      <c r="CG23" s="781"/>
      <c r="CH23" s="781"/>
      <c r="CI23" s="781"/>
      <c r="CJ23" s="781"/>
      <c r="CK23" s="781"/>
      <c r="CL23" s="781"/>
      <c r="CM23" s="781"/>
      <c r="CN23" s="781"/>
      <c r="CO23" s="781"/>
      <c r="CP23" s="781"/>
      <c r="CQ23" s="782"/>
      <c r="CR23" s="780" t="s">
        <v>283</v>
      </c>
      <c r="CS23" s="781"/>
      <c r="CT23" s="781"/>
      <c r="CU23" s="781"/>
      <c r="CV23" s="781"/>
      <c r="CW23" s="781"/>
      <c r="CX23" s="781"/>
      <c r="CY23" s="782"/>
      <c r="CZ23" s="780" t="s">
        <v>284</v>
      </c>
      <c r="DA23" s="781"/>
      <c r="DB23" s="781"/>
      <c r="DC23" s="782"/>
      <c r="DD23" s="780" t="s">
        <v>285</v>
      </c>
      <c r="DE23" s="781"/>
      <c r="DF23" s="781"/>
      <c r="DG23" s="781"/>
      <c r="DH23" s="781"/>
      <c r="DI23" s="781"/>
      <c r="DJ23" s="781"/>
      <c r="DK23" s="782"/>
      <c r="DL23" s="789" t="s">
        <v>286</v>
      </c>
      <c r="DM23" s="790"/>
      <c r="DN23" s="790"/>
      <c r="DO23" s="790"/>
      <c r="DP23" s="790"/>
      <c r="DQ23" s="790"/>
      <c r="DR23" s="790"/>
      <c r="DS23" s="790"/>
      <c r="DT23" s="790"/>
      <c r="DU23" s="790"/>
      <c r="DV23" s="791"/>
      <c r="DW23" s="780" t="s">
        <v>287</v>
      </c>
      <c r="DX23" s="781"/>
      <c r="DY23" s="781"/>
      <c r="DZ23" s="781"/>
      <c r="EA23" s="781"/>
      <c r="EB23" s="781"/>
      <c r="EC23" s="782"/>
    </row>
    <row r="24" spans="2:133" ht="11.25" customHeight="1" x14ac:dyDescent="0.15">
      <c r="B24" s="673" t="s">
        <v>288</v>
      </c>
      <c r="C24" s="674"/>
      <c r="D24" s="674"/>
      <c r="E24" s="674"/>
      <c r="F24" s="674"/>
      <c r="G24" s="674"/>
      <c r="H24" s="674"/>
      <c r="I24" s="674"/>
      <c r="J24" s="674"/>
      <c r="K24" s="674"/>
      <c r="L24" s="674"/>
      <c r="M24" s="674"/>
      <c r="N24" s="674"/>
      <c r="O24" s="674"/>
      <c r="P24" s="674"/>
      <c r="Q24" s="675"/>
      <c r="R24" s="676">
        <v>555045</v>
      </c>
      <c r="S24" s="677"/>
      <c r="T24" s="677"/>
      <c r="U24" s="677"/>
      <c r="V24" s="677"/>
      <c r="W24" s="677"/>
      <c r="X24" s="677"/>
      <c r="Y24" s="678"/>
      <c r="Z24" s="713">
        <v>1.5</v>
      </c>
      <c r="AA24" s="713"/>
      <c r="AB24" s="713"/>
      <c r="AC24" s="713"/>
      <c r="AD24" s="714" t="s">
        <v>258</v>
      </c>
      <c r="AE24" s="714"/>
      <c r="AF24" s="714"/>
      <c r="AG24" s="714"/>
      <c r="AH24" s="714"/>
      <c r="AI24" s="714"/>
      <c r="AJ24" s="714"/>
      <c r="AK24" s="714"/>
      <c r="AL24" s="679" t="s">
        <v>258</v>
      </c>
      <c r="AM24" s="680"/>
      <c r="AN24" s="680"/>
      <c r="AO24" s="715"/>
      <c r="AP24" s="770" t="s">
        <v>289</v>
      </c>
      <c r="AQ24" s="778"/>
      <c r="AR24" s="778"/>
      <c r="AS24" s="778"/>
      <c r="AT24" s="778"/>
      <c r="AU24" s="778"/>
      <c r="AV24" s="778"/>
      <c r="AW24" s="778"/>
      <c r="AX24" s="778"/>
      <c r="AY24" s="778"/>
      <c r="AZ24" s="778"/>
      <c r="BA24" s="778"/>
      <c r="BB24" s="778"/>
      <c r="BC24" s="778"/>
      <c r="BD24" s="778"/>
      <c r="BE24" s="778"/>
      <c r="BF24" s="772"/>
      <c r="BG24" s="676" t="s">
        <v>258</v>
      </c>
      <c r="BH24" s="677"/>
      <c r="BI24" s="677"/>
      <c r="BJ24" s="677"/>
      <c r="BK24" s="677"/>
      <c r="BL24" s="677"/>
      <c r="BM24" s="677"/>
      <c r="BN24" s="678"/>
      <c r="BO24" s="713" t="s">
        <v>128</v>
      </c>
      <c r="BP24" s="713"/>
      <c r="BQ24" s="713"/>
      <c r="BR24" s="713"/>
      <c r="BS24" s="682" t="s">
        <v>128</v>
      </c>
      <c r="BT24" s="677"/>
      <c r="BU24" s="677"/>
      <c r="BV24" s="677"/>
      <c r="BW24" s="677"/>
      <c r="BX24" s="677"/>
      <c r="BY24" s="677"/>
      <c r="BZ24" s="677"/>
      <c r="CA24" s="677"/>
      <c r="CB24" s="720"/>
      <c r="CD24" s="734" t="s">
        <v>290</v>
      </c>
      <c r="CE24" s="735"/>
      <c r="CF24" s="735"/>
      <c r="CG24" s="735"/>
      <c r="CH24" s="735"/>
      <c r="CI24" s="735"/>
      <c r="CJ24" s="735"/>
      <c r="CK24" s="735"/>
      <c r="CL24" s="735"/>
      <c r="CM24" s="735"/>
      <c r="CN24" s="735"/>
      <c r="CO24" s="735"/>
      <c r="CP24" s="735"/>
      <c r="CQ24" s="736"/>
      <c r="CR24" s="731">
        <v>13397116</v>
      </c>
      <c r="CS24" s="732"/>
      <c r="CT24" s="732"/>
      <c r="CU24" s="732"/>
      <c r="CV24" s="732"/>
      <c r="CW24" s="732"/>
      <c r="CX24" s="732"/>
      <c r="CY24" s="775"/>
      <c r="CZ24" s="776">
        <v>37.6</v>
      </c>
      <c r="DA24" s="747"/>
      <c r="DB24" s="747"/>
      <c r="DC24" s="779"/>
      <c r="DD24" s="774">
        <v>8227596</v>
      </c>
      <c r="DE24" s="732"/>
      <c r="DF24" s="732"/>
      <c r="DG24" s="732"/>
      <c r="DH24" s="732"/>
      <c r="DI24" s="732"/>
      <c r="DJ24" s="732"/>
      <c r="DK24" s="775"/>
      <c r="DL24" s="774">
        <v>8145813</v>
      </c>
      <c r="DM24" s="732"/>
      <c r="DN24" s="732"/>
      <c r="DO24" s="732"/>
      <c r="DP24" s="732"/>
      <c r="DQ24" s="732"/>
      <c r="DR24" s="732"/>
      <c r="DS24" s="732"/>
      <c r="DT24" s="732"/>
      <c r="DU24" s="732"/>
      <c r="DV24" s="775"/>
      <c r="DW24" s="776">
        <v>45.2</v>
      </c>
      <c r="DX24" s="747"/>
      <c r="DY24" s="747"/>
      <c r="DZ24" s="747"/>
      <c r="EA24" s="747"/>
      <c r="EB24" s="747"/>
      <c r="EC24" s="777"/>
    </row>
    <row r="25" spans="2:133" ht="11.25" customHeight="1" x14ac:dyDescent="0.15">
      <c r="B25" s="673" t="s">
        <v>291</v>
      </c>
      <c r="C25" s="674"/>
      <c r="D25" s="674"/>
      <c r="E25" s="674"/>
      <c r="F25" s="674"/>
      <c r="G25" s="674"/>
      <c r="H25" s="674"/>
      <c r="I25" s="674"/>
      <c r="J25" s="674"/>
      <c r="K25" s="674"/>
      <c r="L25" s="674"/>
      <c r="M25" s="674"/>
      <c r="N25" s="674"/>
      <c r="O25" s="674"/>
      <c r="P25" s="674"/>
      <c r="Q25" s="675"/>
      <c r="R25" s="676">
        <v>5147</v>
      </c>
      <c r="S25" s="677"/>
      <c r="T25" s="677"/>
      <c r="U25" s="677"/>
      <c r="V25" s="677"/>
      <c r="W25" s="677"/>
      <c r="X25" s="677"/>
      <c r="Y25" s="678"/>
      <c r="Z25" s="713">
        <v>0</v>
      </c>
      <c r="AA25" s="713"/>
      <c r="AB25" s="713"/>
      <c r="AC25" s="713"/>
      <c r="AD25" s="714" t="s">
        <v>128</v>
      </c>
      <c r="AE25" s="714"/>
      <c r="AF25" s="714"/>
      <c r="AG25" s="714"/>
      <c r="AH25" s="714"/>
      <c r="AI25" s="714"/>
      <c r="AJ25" s="714"/>
      <c r="AK25" s="714"/>
      <c r="AL25" s="679" t="s">
        <v>128</v>
      </c>
      <c r="AM25" s="680"/>
      <c r="AN25" s="680"/>
      <c r="AO25" s="715"/>
      <c r="AP25" s="770" t="s">
        <v>292</v>
      </c>
      <c r="AQ25" s="778"/>
      <c r="AR25" s="778"/>
      <c r="AS25" s="778"/>
      <c r="AT25" s="778"/>
      <c r="AU25" s="778"/>
      <c r="AV25" s="778"/>
      <c r="AW25" s="778"/>
      <c r="AX25" s="778"/>
      <c r="AY25" s="778"/>
      <c r="AZ25" s="778"/>
      <c r="BA25" s="778"/>
      <c r="BB25" s="778"/>
      <c r="BC25" s="778"/>
      <c r="BD25" s="778"/>
      <c r="BE25" s="778"/>
      <c r="BF25" s="772"/>
      <c r="BG25" s="676" t="s">
        <v>237</v>
      </c>
      <c r="BH25" s="677"/>
      <c r="BI25" s="677"/>
      <c r="BJ25" s="677"/>
      <c r="BK25" s="677"/>
      <c r="BL25" s="677"/>
      <c r="BM25" s="677"/>
      <c r="BN25" s="678"/>
      <c r="BO25" s="713" t="s">
        <v>128</v>
      </c>
      <c r="BP25" s="713"/>
      <c r="BQ25" s="713"/>
      <c r="BR25" s="713"/>
      <c r="BS25" s="682" t="s">
        <v>128</v>
      </c>
      <c r="BT25" s="677"/>
      <c r="BU25" s="677"/>
      <c r="BV25" s="677"/>
      <c r="BW25" s="677"/>
      <c r="BX25" s="677"/>
      <c r="BY25" s="677"/>
      <c r="BZ25" s="677"/>
      <c r="CA25" s="677"/>
      <c r="CB25" s="720"/>
      <c r="CD25" s="709" t="s">
        <v>293</v>
      </c>
      <c r="CE25" s="710"/>
      <c r="CF25" s="710"/>
      <c r="CG25" s="710"/>
      <c r="CH25" s="710"/>
      <c r="CI25" s="710"/>
      <c r="CJ25" s="710"/>
      <c r="CK25" s="710"/>
      <c r="CL25" s="710"/>
      <c r="CM25" s="710"/>
      <c r="CN25" s="710"/>
      <c r="CO25" s="710"/>
      <c r="CP25" s="710"/>
      <c r="CQ25" s="711"/>
      <c r="CR25" s="676">
        <v>4020341</v>
      </c>
      <c r="CS25" s="695"/>
      <c r="CT25" s="695"/>
      <c r="CU25" s="695"/>
      <c r="CV25" s="695"/>
      <c r="CW25" s="695"/>
      <c r="CX25" s="695"/>
      <c r="CY25" s="696"/>
      <c r="CZ25" s="679">
        <v>11.3</v>
      </c>
      <c r="DA25" s="697"/>
      <c r="DB25" s="697"/>
      <c r="DC25" s="698"/>
      <c r="DD25" s="682">
        <v>3754185</v>
      </c>
      <c r="DE25" s="695"/>
      <c r="DF25" s="695"/>
      <c r="DG25" s="695"/>
      <c r="DH25" s="695"/>
      <c r="DI25" s="695"/>
      <c r="DJ25" s="695"/>
      <c r="DK25" s="696"/>
      <c r="DL25" s="682">
        <v>3741784</v>
      </c>
      <c r="DM25" s="695"/>
      <c r="DN25" s="695"/>
      <c r="DO25" s="695"/>
      <c r="DP25" s="695"/>
      <c r="DQ25" s="695"/>
      <c r="DR25" s="695"/>
      <c r="DS25" s="695"/>
      <c r="DT25" s="695"/>
      <c r="DU25" s="695"/>
      <c r="DV25" s="696"/>
      <c r="DW25" s="679">
        <v>20.8</v>
      </c>
      <c r="DX25" s="697"/>
      <c r="DY25" s="697"/>
      <c r="DZ25" s="697"/>
      <c r="EA25" s="697"/>
      <c r="EB25" s="697"/>
      <c r="EC25" s="712"/>
    </row>
    <row r="26" spans="2:133" ht="11.25" customHeight="1" x14ac:dyDescent="0.15">
      <c r="B26" s="673" t="s">
        <v>294</v>
      </c>
      <c r="C26" s="674"/>
      <c r="D26" s="674"/>
      <c r="E26" s="674"/>
      <c r="F26" s="674"/>
      <c r="G26" s="674"/>
      <c r="H26" s="674"/>
      <c r="I26" s="674"/>
      <c r="J26" s="674"/>
      <c r="K26" s="674"/>
      <c r="L26" s="674"/>
      <c r="M26" s="674"/>
      <c r="N26" s="674"/>
      <c r="O26" s="674"/>
      <c r="P26" s="674"/>
      <c r="Q26" s="675"/>
      <c r="R26" s="676">
        <v>18346124</v>
      </c>
      <c r="S26" s="677"/>
      <c r="T26" s="677"/>
      <c r="U26" s="677"/>
      <c r="V26" s="677"/>
      <c r="W26" s="677"/>
      <c r="X26" s="677"/>
      <c r="Y26" s="678"/>
      <c r="Z26" s="713">
        <v>48.9</v>
      </c>
      <c r="AA26" s="713"/>
      <c r="AB26" s="713"/>
      <c r="AC26" s="713"/>
      <c r="AD26" s="714">
        <v>17068440</v>
      </c>
      <c r="AE26" s="714"/>
      <c r="AF26" s="714"/>
      <c r="AG26" s="714"/>
      <c r="AH26" s="714"/>
      <c r="AI26" s="714"/>
      <c r="AJ26" s="714"/>
      <c r="AK26" s="714"/>
      <c r="AL26" s="679">
        <v>99.3</v>
      </c>
      <c r="AM26" s="680"/>
      <c r="AN26" s="680"/>
      <c r="AO26" s="715"/>
      <c r="AP26" s="770" t="s">
        <v>295</v>
      </c>
      <c r="AQ26" s="771"/>
      <c r="AR26" s="771"/>
      <c r="AS26" s="771"/>
      <c r="AT26" s="771"/>
      <c r="AU26" s="771"/>
      <c r="AV26" s="771"/>
      <c r="AW26" s="771"/>
      <c r="AX26" s="771"/>
      <c r="AY26" s="771"/>
      <c r="AZ26" s="771"/>
      <c r="BA26" s="771"/>
      <c r="BB26" s="771"/>
      <c r="BC26" s="771"/>
      <c r="BD26" s="771"/>
      <c r="BE26" s="771"/>
      <c r="BF26" s="772"/>
      <c r="BG26" s="676" t="s">
        <v>136</v>
      </c>
      <c r="BH26" s="677"/>
      <c r="BI26" s="677"/>
      <c r="BJ26" s="677"/>
      <c r="BK26" s="677"/>
      <c r="BL26" s="677"/>
      <c r="BM26" s="677"/>
      <c r="BN26" s="678"/>
      <c r="BO26" s="713" t="s">
        <v>237</v>
      </c>
      <c r="BP26" s="713"/>
      <c r="BQ26" s="713"/>
      <c r="BR26" s="713"/>
      <c r="BS26" s="682" t="s">
        <v>237</v>
      </c>
      <c r="BT26" s="677"/>
      <c r="BU26" s="677"/>
      <c r="BV26" s="677"/>
      <c r="BW26" s="677"/>
      <c r="BX26" s="677"/>
      <c r="BY26" s="677"/>
      <c r="BZ26" s="677"/>
      <c r="CA26" s="677"/>
      <c r="CB26" s="720"/>
      <c r="CD26" s="709" t="s">
        <v>296</v>
      </c>
      <c r="CE26" s="710"/>
      <c r="CF26" s="710"/>
      <c r="CG26" s="710"/>
      <c r="CH26" s="710"/>
      <c r="CI26" s="710"/>
      <c r="CJ26" s="710"/>
      <c r="CK26" s="710"/>
      <c r="CL26" s="710"/>
      <c r="CM26" s="710"/>
      <c r="CN26" s="710"/>
      <c r="CO26" s="710"/>
      <c r="CP26" s="710"/>
      <c r="CQ26" s="711"/>
      <c r="CR26" s="676">
        <v>2658193</v>
      </c>
      <c r="CS26" s="677"/>
      <c r="CT26" s="677"/>
      <c r="CU26" s="677"/>
      <c r="CV26" s="677"/>
      <c r="CW26" s="677"/>
      <c r="CX26" s="677"/>
      <c r="CY26" s="678"/>
      <c r="CZ26" s="679">
        <v>7.5</v>
      </c>
      <c r="DA26" s="697"/>
      <c r="DB26" s="697"/>
      <c r="DC26" s="698"/>
      <c r="DD26" s="682">
        <v>2407194</v>
      </c>
      <c r="DE26" s="677"/>
      <c r="DF26" s="677"/>
      <c r="DG26" s="677"/>
      <c r="DH26" s="677"/>
      <c r="DI26" s="677"/>
      <c r="DJ26" s="677"/>
      <c r="DK26" s="678"/>
      <c r="DL26" s="682" t="s">
        <v>128</v>
      </c>
      <c r="DM26" s="677"/>
      <c r="DN26" s="677"/>
      <c r="DO26" s="677"/>
      <c r="DP26" s="677"/>
      <c r="DQ26" s="677"/>
      <c r="DR26" s="677"/>
      <c r="DS26" s="677"/>
      <c r="DT26" s="677"/>
      <c r="DU26" s="677"/>
      <c r="DV26" s="678"/>
      <c r="DW26" s="679" t="s">
        <v>136</v>
      </c>
      <c r="DX26" s="697"/>
      <c r="DY26" s="697"/>
      <c r="DZ26" s="697"/>
      <c r="EA26" s="697"/>
      <c r="EB26" s="697"/>
      <c r="EC26" s="712"/>
    </row>
    <row r="27" spans="2:133" ht="11.25" customHeight="1" x14ac:dyDescent="0.15">
      <c r="B27" s="673" t="s">
        <v>297</v>
      </c>
      <c r="C27" s="674"/>
      <c r="D27" s="674"/>
      <c r="E27" s="674"/>
      <c r="F27" s="674"/>
      <c r="G27" s="674"/>
      <c r="H27" s="674"/>
      <c r="I27" s="674"/>
      <c r="J27" s="674"/>
      <c r="K27" s="674"/>
      <c r="L27" s="674"/>
      <c r="M27" s="674"/>
      <c r="N27" s="674"/>
      <c r="O27" s="674"/>
      <c r="P27" s="674"/>
      <c r="Q27" s="675"/>
      <c r="R27" s="676">
        <v>8479</v>
      </c>
      <c r="S27" s="677"/>
      <c r="T27" s="677"/>
      <c r="U27" s="677"/>
      <c r="V27" s="677"/>
      <c r="W27" s="677"/>
      <c r="X27" s="677"/>
      <c r="Y27" s="678"/>
      <c r="Z27" s="713">
        <v>0</v>
      </c>
      <c r="AA27" s="713"/>
      <c r="AB27" s="713"/>
      <c r="AC27" s="713"/>
      <c r="AD27" s="714">
        <v>8479</v>
      </c>
      <c r="AE27" s="714"/>
      <c r="AF27" s="714"/>
      <c r="AG27" s="714"/>
      <c r="AH27" s="714"/>
      <c r="AI27" s="714"/>
      <c r="AJ27" s="714"/>
      <c r="AK27" s="714"/>
      <c r="AL27" s="679">
        <v>0</v>
      </c>
      <c r="AM27" s="680"/>
      <c r="AN27" s="680"/>
      <c r="AO27" s="715"/>
      <c r="AP27" s="673" t="s">
        <v>298</v>
      </c>
      <c r="AQ27" s="674"/>
      <c r="AR27" s="674"/>
      <c r="AS27" s="674"/>
      <c r="AT27" s="674"/>
      <c r="AU27" s="674"/>
      <c r="AV27" s="674"/>
      <c r="AW27" s="674"/>
      <c r="AX27" s="674"/>
      <c r="AY27" s="674"/>
      <c r="AZ27" s="674"/>
      <c r="BA27" s="674"/>
      <c r="BB27" s="674"/>
      <c r="BC27" s="674"/>
      <c r="BD27" s="674"/>
      <c r="BE27" s="674"/>
      <c r="BF27" s="675"/>
      <c r="BG27" s="676">
        <v>13001790</v>
      </c>
      <c r="BH27" s="677"/>
      <c r="BI27" s="677"/>
      <c r="BJ27" s="677"/>
      <c r="BK27" s="677"/>
      <c r="BL27" s="677"/>
      <c r="BM27" s="677"/>
      <c r="BN27" s="678"/>
      <c r="BO27" s="713">
        <v>100</v>
      </c>
      <c r="BP27" s="713"/>
      <c r="BQ27" s="713"/>
      <c r="BR27" s="713"/>
      <c r="BS27" s="682">
        <v>193874</v>
      </c>
      <c r="BT27" s="677"/>
      <c r="BU27" s="677"/>
      <c r="BV27" s="677"/>
      <c r="BW27" s="677"/>
      <c r="BX27" s="677"/>
      <c r="BY27" s="677"/>
      <c r="BZ27" s="677"/>
      <c r="CA27" s="677"/>
      <c r="CB27" s="720"/>
      <c r="CD27" s="709" t="s">
        <v>299</v>
      </c>
      <c r="CE27" s="710"/>
      <c r="CF27" s="710"/>
      <c r="CG27" s="710"/>
      <c r="CH27" s="710"/>
      <c r="CI27" s="710"/>
      <c r="CJ27" s="710"/>
      <c r="CK27" s="710"/>
      <c r="CL27" s="710"/>
      <c r="CM27" s="710"/>
      <c r="CN27" s="710"/>
      <c r="CO27" s="710"/>
      <c r="CP27" s="710"/>
      <c r="CQ27" s="711"/>
      <c r="CR27" s="676">
        <v>7029540</v>
      </c>
      <c r="CS27" s="695"/>
      <c r="CT27" s="695"/>
      <c r="CU27" s="695"/>
      <c r="CV27" s="695"/>
      <c r="CW27" s="695"/>
      <c r="CX27" s="695"/>
      <c r="CY27" s="696"/>
      <c r="CZ27" s="679">
        <v>19.7</v>
      </c>
      <c r="DA27" s="697"/>
      <c r="DB27" s="697"/>
      <c r="DC27" s="698"/>
      <c r="DD27" s="682">
        <v>2197030</v>
      </c>
      <c r="DE27" s="695"/>
      <c r="DF27" s="695"/>
      <c r="DG27" s="695"/>
      <c r="DH27" s="695"/>
      <c r="DI27" s="695"/>
      <c r="DJ27" s="695"/>
      <c r="DK27" s="696"/>
      <c r="DL27" s="682">
        <v>2127648</v>
      </c>
      <c r="DM27" s="695"/>
      <c r="DN27" s="695"/>
      <c r="DO27" s="695"/>
      <c r="DP27" s="695"/>
      <c r="DQ27" s="695"/>
      <c r="DR27" s="695"/>
      <c r="DS27" s="695"/>
      <c r="DT27" s="695"/>
      <c r="DU27" s="695"/>
      <c r="DV27" s="696"/>
      <c r="DW27" s="679">
        <v>11.8</v>
      </c>
      <c r="DX27" s="697"/>
      <c r="DY27" s="697"/>
      <c r="DZ27" s="697"/>
      <c r="EA27" s="697"/>
      <c r="EB27" s="697"/>
      <c r="EC27" s="712"/>
    </row>
    <row r="28" spans="2:133" ht="11.25" customHeight="1" x14ac:dyDescent="0.15">
      <c r="B28" s="673" t="s">
        <v>300</v>
      </c>
      <c r="C28" s="674"/>
      <c r="D28" s="674"/>
      <c r="E28" s="674"/>
      <c r="F28" s="674"/>
      <c r="G28" s="674"/>
      <c r="H28" s="674"/>
      <c r="I28" s="674"/>
      <c r="J28" s="674"/>
      <c r="K28" s="674"/>
      <c r="L28" s="674"/>
      <c r="M28" s="674"/>
      <c r="N28" s="674"/>
      <c r="O28" s="674"/>
      <c r="P28" s="674"/>
      <c r="Q28" s="675"/>
      <c r="R28" s="676">
        <v>161166</v>
      </c>
      <c r="S28" s="677"/>
      <c r="T28" s="677"/>
      <c r="U28" s="677"/>
      <c r="V28" s="677"/>
      <c r="W28" s="677"/>
      <c r="X28" s="677"/>
      <c r="Y28" s="678"/>
      <c r="Z28" s="713">
        <v>0.4</v>
      </c>
      <c r="AA28" s="713"/>
      <c r="AB28" s="713"/>
      <c r="AC28" s="713"/>
      <c r="AD28" s="714" t="s">
        <v>237</v>
      </c>
      <c r="AE28" s="714"/>
      <c r="AF28" s="714"/>
      <c r="AG28" s="714"/>
      <c r="AH28" s="714"/>
      <c r="AI28" s="714"/>
      <c r="AJ28" s="714"/>
      <c r="AK28" s="714"/>
      <c r="AL28" s="679" t="s">
        <v>237</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301</v>
      </c>
      <c r="CE28" s="710"/>
      <c r="CF28" s="710"/>
      <c r="CG28" s="710"/>
      <c r="CH28" s="710"/>
      <c r="CI28" s="710"/>
      <c r="CJ28" s="710"/>
      <c r="CK28" s="710"/>
      <c r="CL28" s="710"/>
      <c r="CM28" s="710"/>
      <c r="CN28" s="710"/>
      <c r="CO28" s="710"/>
      <c r="CP28" s="710"/>
      <c r="CQ28" s="711"/>
      <c r="CR28" s="676">
        <v>2347235</v>
      </c>
      <c r="CS28" s="677"/>
      <c r="CT28" s="677"/>
      <c r="CU28" s="677"/>
      <c r="CV28" s="677"/>
      <c r="CW28" s="677"/>
      <c r="CX28" s="677"/>
      <c r="CY28" s="678"/>
      <c r="CZ28" s="679">
        <v>6.6</v>
      </c>
      <c r="DA28" s="697"/>
      <c r="DB28" s="697"/>
      <c r="DC28" s="698"/>
      <c r="DD28" s="682">
        <v>2276381</v>
      </c>
      <c r="DE28" s="677"/>
      <c r="DF28" s="677"/>
      <c r="DG28" s="677"/>
      <c r="DH28" s="677"/>
      <c r="DI28" s="677"/>
      <c r="DJ28" s="677"/>
      <c r="DK28" s="678"/>
      <c r="DL28" s="682">
        <v>2276381</v>
      </c>
      <c r="DM28" s="677"/>
      <c r="DN28" s="677"/>
      <c r="DO28" s="677"/>
      <c r="DP28" s="677"/>
      <c r="DQ28" s="677"/>
      <c r="DR28" s="677"/>
      <c r="DS28" s="677"/>
      <c r="DT28" s="677"/>
      <c r="DU28" s="677"/>
      <c r="DV28" s="678"/>
      <c r="DW28" s="679">
        <v>12.6</v>
      </c>
      <c r="DX28" s="697"/>
      <c r="DY28" s="697"/>
      <c r="DZ28" s="697"/>
      <c r="EA28" s="697"/>
      <c r="EB28" s="697"/>
      <c r="EC28" s="712"/>
    </row>
    <row r="29" spans="2:133" ht="11.25" customHeight="1" x14ac:dyDescent="0.15">
      <c r="B29" s="673" t="s">
        <v>302</v>
      </c>
      <c r="C29" s="674"/>
      <c r="D29" s="674"/>
      <c r="E29" s="674"/>
      <c r="F29" s="674"/>
      <c r="G29" s="674"/>
      <c r="H29" s="674"/>
      <c r="I29" s="674"/>
      <c r="J29" s="674"/>
      <c r="K29" s="674"/>
      <c r="L29" s="674"/>
      <c r="M29" s="674"/>
      <c r="N29" s="674"/>
      <c r="O29" s="674"/>
      <c r="P29" s="674"/>
      <c r="Q29" s="675"/>
      <c r="R29" s="676">
        <v>248219</v>
      </c>
      <c r="S29" s="677"/>
      <c r="T29" s="677"/>
      <c r="U29" s="677"/>
      <c r="V29" s="677"/>
      <c r="W29" s="677"/>
      <c r="X29" s="677"/>
      <c r="Y29" s="678"/>
      <c r="Z29" s="713">
        <v>0.7</v>
      </c>
      <c r="AA29" s="713"/>
      <c r="AB29" s="713"/>
      <c r="AC29" s="713"/>
      <c r="AD29" s="714">
        <v>36433</v>
      </c>
      <c r="AE29" s="714"/>
      <c r="AF29" s="714"/>
      <c r="AG29" s="714"/>
      <c r="AH29" s="714"/>
      <c r="AI29" s="714"/>
      <c r="AJ29" s="714"/>
      <c r="AK29" s="714"/>
      <c r="AL29" s="679">
        <v>0.2</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4" t="s">
        <v>303</v>
      </c>
      <c r="CE29" s="765"/>
      <c r="CF29" s="709" t="s">
        <v>70</v>
      </c>
      <c r="CG29" s="710"/>
      <c r="CH29" s="710"/>
      <c r="CI29" s="710"/>
      <c r="CJ29" s="710"/>
      <c r="CK29" s="710"/>
      <c r="CL29" s="710"/>
      <c r="CM29" s="710"/>
      <c r="CN29" s="710"/>
      <c r="CO29" s="710"/>
      <c r="CP29" s="710"/>
      <c r="CQ29" s="711"/>
      <c r="CR29" s="676">
        <v>2347235</v>
      </c>
      <c r="CS29" s="695"/>
      <c r="CT29" s="695"/>
      <c r="CU29" s="695"/>
      <c r="CV29" s="695"/>
      <c r="CW29" s="695"/>
      <c r="CX29" s="695"/>
      <c r="CY29" s="696"/>
      <c r="CZ29" s="679">
        <v>6.6</v>
      </c>
      <c r="DA29" s="697"/>
      <c r="DB29" s="697"/>
      <c r="DC29" s="698"/>
      <c r="DD29" s="682">
        <v>2276381</v>
      </c>
      <c r="DE29" s="695"/>
      <c r="DF29" s="695"/>
      <c r="DG29" s="695"/>
      <c r="DH29" s="695"/>
      <c r="DI29" s="695"/>
      <c r="DJ29" s="695"/>
      <c r="DK29" s="696"/>
      <c r="DL29" s="682">
        <v>2276381</v>
      </c>
      <c r="DM29" s="695"/>
      <c r="DN29" s="695"/>
      <c r="DO29" s="695"/>
      <c r="DP29" s="695"/>
      <c r="DQ29" s="695"/>
      <c r="DR29" s="695"/>
      <c r="DS29" s="695"/>
      <c r="DT29" s="695"/>
      <c r="DU29" s="695"/>
      <c r="DV29" s="696"/>
      <c r="DW29" s="679">
        <v>12.6</v>
      </c>
      <c r="DX29" s="697"/>
      <c r="DY29" s="697"/>
      <c r="DZ29" s="697"/>
      <c r="EA29" s="697"/>
      <c r="EB29" s="697"/>
      <c r="EC29" s="712"/>
    </row>
    <row r="30" spans="2:133" ht="11.25" customHeight="1" x14ac:dyDescent="0.15">
      <c r="B30" s="673" t="s">
        <v>304</v>
      </c>
      <c r="C30" s="674"/>
      <c r="D30" s="674"/>
      <c r="E30" s="674"/>
      <c r="F30" s="674"/>
      <c r="G30" s="674"/>
      <c r="H30" s="674"/>
      <c r="I30" s="674"/>
      <c r="J30" s="674"/>
      <c r="K30" s="674"/>
      <c r="L30" s="674"/>
      <c r="M30" s="674"/>
      <c r="N30" s="674"/>
      <c r="O30" s="674"/>
      <c r="P30" s="674"/>
      <c r="Q30" s="675"/>
      <c r="R30" s="676">
        <v>174530</v>
      </c>
      <c r="S30" s="677"/>
      <c r="T30" s="677"/>
      <c r="U30" s="677"/>
      <c r="V30" s="677"/>
      <c r="W30" s="677"/>
      <c r="X30" s="677"/>
      <c r="Y30" s="678"/>
      <c r="Z30" s="713">
        <v>0.5</v>
      </c>
      <c r="AA30" s="713"/>
      <c r="AB30" s="713"/>
      <c r="AC30" s="713"/>
      <c r="AD30" s="714">
        <v>118</v>
      </c>
      <c r="AE30" s="714"/>
      <c r="AF30" s="714"/>
      <c r="AG30" s="714"/>
      <c r="AH30" s="714"/>
      <c r="AI30" s="714"/>
      <c r="AJ30" s="714"/>
      <c r="AK30" s="714"/>
      <c r="AL30" s="679">
        <v>0</v>
      </c>
      <c r="AM30" s="680"/>
      <c r="AN30" s="680"/>
      <c r="AO30" s="715"/>
      <c r="AP30" s="737" t="s">
        <v>220</v>
      </c>
      <c r="AQ30" s="738"/>
      <c r="AR30" s="738"/>
      <c r="AS30" s="738"/>
      <c r="AT30" s="738"/>
      <c r="AU30" s="738"/>
      <c r="AV30" s="738"/>
      <c r="AW30" s="738"/>
      <c r="AX30" s="738"/>
      <c r="AY30" s="738"/>
      <c r="AZ30" s="738"/>
      <c r="BA30" s="738"/>
      <c r="BB30" s="738"/>
      <c r="BC30" s="738"/>
      <c r="BD30" s="738"/>
      <c r="BE30" s="738"/>
      <c r="BF30" s="739"/>
      <c r="BG30" s="737" t="s">
        <v>305</v>
      </c>
      <c r="BH30" s="762"/>
      <c r="BI30" s="762"/>
      <c r="BJ30" s="762"/>
      <c r="BK30" s="762"/>
      <c r="BL30" s="762"/>
      <c r="BM30" s="762"/>
      <c r="BN30" s="762"/>
      <c r="BO30" s="762"/>
      <c r="BP30" s="762"/>
      <c r="BQ30" s="763"/>
      <c r="BR30" s="737" t="s">
        <v>306</v>
      </c>
      <c r="BS30" s="762"/>
      <c r="BT30" s="762"/>
      <c r="BU30" s="762"/>
      <c r="BV30" s="762"/>
      <c r="BW30" s="762"/>
      <c r="BX30" s="762"/>
      <c r="BY30" s="762"/>
      <c r="BZ30" s="762"/>
      <c r="CA30" s="762"/>
      <c r="CB30" s="763"/>
      <c r="CD30" s="766"/>
      <c r="CE30" s="767"/>
      <c r="CF30" s="709" t="s">
        <v>307</v>
      </c>
      <c r="CG30" s="710"/>
      <c r="CH30" s="710"/>
      <c r="CI30" s="710"/>
      <c r="CJ30" s="710"/>
      <c r="CK30" s="710"/>
      <c r="CL30" s="710"/>
      <c r="CM30" s="710"/>
      <c r="CN30" s="710"/>
      <c r="CO30" s="710"/>
      <c r="CP30" s="710"/>
      <c r="CQ30" s="711"/>
      <c r="CR30" s="676">
        <v>2209832</v>
      </c>
      <c r="CS30" s="677"/>
      <c r="CT30" s="677"/>
      <c r="CU30" s="677"/>
      <c r="CV30" s="677"/>
      <c r="CW30" s="677"/>
      <c r="CX30" s="677"/>
      <c r="CY30" s="678"/>
      <c r="CZ30" s="679">
        <v>6.2</v>
      </c>
      <c r="DA30" s="697"/>
      <c r="DB30" s="697"/>
      <c r="DC30" s="698"/>
      <c r="DD30" s="682">
        <v>2144480</v>
      </c>
      <c r="DE30" s="677"/>
      <c r="DF30" s="677"/>
      <c r="DG30" s="677"/>
      <c r="DH30" s="677"/>
      <c r="DI30" s="677"/>
      <c r="DJ30" s="677"/>
      <c r="DK30" s="678"/>
      <c r="DL30" s="682">
        <v>2144480</v>
      </c>
      <c r="DM30" s="677"/>
      <c r="DN30" s="677"/>
      <c r="DO30" s="677"/>
      <c r="DP30" s="677"/>
      <c r="DQ30" s="677"/>
      <c r="DR30" s="677"/>
      <c r="DS30" s="677"/>
      <c r="DT30" s="677"/>
      <c r="DU30" s="677"/>
      <c r="DV30" s="678"/>
      <c r="DW30" s="679">
        <v>11.9</v>
      </c>
      <c r="DX30" s="697"/>
      <c r="DY30" s="697"/>
      <c r="DZ30" s="697"/>
      <c r="EA30" s="697"/>
      <c r="EB30" s="697"/>
      <c r="EC30" s="712"/>
    </row>
    <row r="31" spans="2:133" ht="11.25" customHeight="1" x14ac:dyDescent="0.15">
      <c r="B31" s="673" t="s">
        <v>308</v>
      </c>
      <c r="C31" s="674"/>
      <c r="D31" s="674"/>
      <c r="E31" s="674"/>
      <c r="F31" s="674"/>
      <c r="G31" s="674"/>
      <c r="H31" s="674"/>
      <c r="I31" s="674"/>
      <c r="J31" s="674"/>
      <c r="K31" s="674"/>
      <c r="L31" s="674"/>
      <c r="M31" s="674"/>
      <c r="N31" s="674"/>
      <c r="O31" s="674"/>
      <c r="P31" s="674"/>
      <c r="Q31" s="675"/>
      <c r="R31" s="676">
        <v>4652627</v>
      </c>
      <c r="S31" s="677"/>
      <c r="T31" s="677"/>
      <c r="U31" s="677"/>
      <c r="V31" s="677"/>
      <c r="W31" s="677"/>
      <c r="X31" s="677"/>
      <c r="Y31" s="678"/>
      <c r="Z31" s="713">
        <v>12.4</v>
      </c>
      <c r="AA31" s="713"/>
      <c r="AB31" s="713"/>
      <c r="AC31" s="713"/>
      <c r="AD31" s="714" t="s">
        <v>258</v>
      </c>
      <c r="AE31" s="714"/>
      <c r="AF31" s="714"/>
      <c r="AG31" s="714"/>
      <c r="AH31" s="714"/>
      <c r="AI31" s="714"/>
      <c r="AJ31" s="714"/>
      <c r="AK31" s="714"/>
      <c r="AL31" s="679" t="s">
        <v>237</v>
      </c>
      <c r="AM31" s="680"/>
      <c r="AN31" s="680"/>
      <c r="AO31" s="715"/>
      <c r="AP31" s="750" t="s">
        <v>309</v>
      </c>
      <c r="AQ31" s="751"/>
      <c r="AR31" s="751"/>
      <c r="AS31" s="751"/>
      <c r="AT31" s="756" t="s">
        <v>310</v>
      </c>
      <c r="AU31" s="229"/>
      <c r="AV31" s="229"/>
      <c r="AW31" s="229"/>
      <c r="AX31" s="742" t="s">
        <v>185</v>
      </c>
      <c r="AY31" s="743"/>
      <c r="AZ31" s="743"/>
      <c r="BA31" s="743"/>
      <c r="BB31" s="743"/>
      <c r="BC31" s="743"/>
      <c r="BD31" s="743"/>
      <c r="BE31" s="743"/>
      <c r="BF31" s="744"/>
      <c r="BG31" s="745">
        <v>98.9</v>
      </c>
      <c r="BH31" s="746"/>
      <c r="BI31" s="746"/>
      <c r="BJ31" s="746"/>
      <c r="BK31" s="746"/>
      <c r="BL31" s="746"/>
      <c r="BM31" s="747">
        <v>95.4</v>
      </c>
      <c r="BN31" s="746"/>
      <c r="BO31" s="746"/>
      <c r="BP31" s="746"/>
      <c r="BQ31" s="748"/>
      <c r="BR31" s="745">
        <v>98.9</v>
      </c>
      <c r="BS31" s="746"/>
      <c r="BT31" s="746"/>
      <c r="BU31" s="746"/>
      <c r="BV31" s="746"/>
      <c r="BW31" s="746"/>
      <c r="BX31" s="747">
        <v>95</v>
      </c>
      <c r="BY31" s="746"/>
      <c r="BZ31" s="746"/>
      <c r="CA31" s="746"/>
      <c r="CB31" s="748"/>
      <c r="CD31" s="766"/>
      <c r="CE31" s="767"/>
      <c r="CF31" s="709" t="s">
        <v>311</v>
      </c>
      <c r="CG31" s="710"/>
      <c r="CH31" s="710"/>
      <c r="CI31" s="710"/>
      <c r="CJ31" s="710"/>
      <c r="CK31" s="710"/>
      <c r="CL31" s="710"/>
      <c r="CM31" s="710"/>
      <c r="CN31" s="710"/>
      <c r="CO31" s="710"/>
      <c r="CP31" s="710"/>
      <c r="CQ31" s="711"/>
      <c r="CR31" s="676">
        <v>137403</v>
      </c>
      <c r="CS31" s="695"/>
      <c r="CT31" s="695"/>
      <c r="CU31" s="695"/>
      <c r="CV31" s="695"/>
      <c r="CW31" s="695"/>
      <c r="CX31" s="695"/>
      <c r="CY31" s="696"/>
      <c r="CZ31" s="679">
        <v>0.4</v>
      </c>
      <c r="DA31" s="697"/>
      <c r="DB31" s="697"/>
      <c r="DC31" s="698"/>
      <c r="DD31" s="682">
        <v>131901</v>
      </c>
      <c r="DE31" s="695"/>
      <c r="DF31" s="695"/>
      <c r="DG31" s="695"/>
      <c r="DH31" s="695"/>
      <c r="DI31" s="695"/>
      <c r="DJ31" s="695"/>
      <c r="DK31" s="696"/>
      <c r="DL31" s="682">
        <v>131901</v>
      </c>
      <c r="DM31" s="695"/>
      <c r="DN31" s="695"/>
      <c r="DO31" s="695"/>
      <c r="DP31" s="695"/>
      <c r="DQ31" s="695"/>
      <c r="DR31" s="695"/>
      <c r="DS31" s="695"/>
      <c r="DT31" s="695"/>
      <c r="DU31" s="695"/>
      <c r="DV31" s="696"/>
      <c r="DW31" s="679">
        <v>0.7</v>
      </c>
      <c r="DX31" s="697"/>
      <c r="DY31" s="697"/>
      <c r="DZ31" s="697"/>
      <c r="EA31" s="697"/>
      <c r="EB31" s="697"/>
      <c r="EC31" s="712"/>
    </row>
    <row r="32" spans="2:133" ht="11.25" customHeight="1" x14ac:dyDescent="0.15">
      <c r="B32" s="759" t="s">
        <v>312</v>
      </c>
      <c r="C32" s="760"/>
      <c r="D32" s="760"/>
      <c r="E32" s="760"/>
      <c r="F32" s="760"/>
      <c r="G32" s="760"/>
      <c r="H32" s="760"/>
      <c r="I32" s="760"/>
      <c r="J32" s="760"/>
      <c r="K32" s="760"/>
      <c r="L32" s="760"/>
      <c r="M32" s="760"/>
      <c r="N32" s="760"/>
      <c r="O32" s="760"/>
      <c r="P32" s="760"/>
      <c r="Q32" s="761"/>
      <c r="R32" s="676" t="s">
        <v>128</v>
      </c>
      <c r="S32" s="677"/>
      <c r="T32" s="677"/>
      <c r="U32" s="677"/>
      <c r="V32" s="677"/>
      <c r="W32" s="677"/>
      <c r="X32" s="677"/>
      <c r="Y32" s="678"/>
      <c r="Z32" s="713" t="s">
        <v>128</v>
      </c>
      <c r="AA32" s="713"/>
      <c r="AB32" s="713"/>
      <c r="AC32" s="713"/>
      <c r="AD32" s="714" t="s">
        <v>128</v>
      </c>
      <c r="AE32" s="714"/>
      <c r="AF32" s="714"/>
      <c r="AG32" s="714"/>
      <c r="AH32" s="714"/>
      <c r="AI32" s="714"/>
      <c r="AJ32" s="714"/>
      <c r="AK32" s="714"/>
      <c r="AL32" s="679" t="s">
        <v>128</v>
      </c>
      <c r="AM32" s="680"/>
      <c r="AN32" s="680"/>
      <c r="AO32" s="715"/>
      <c r="AP32" s="752"/>
      <c r="AQ32" s="753"/>
      <c r="AR32" s="753"/>
      <c r="AS32" s="753"/>
      <c r="AT32" s="757"/>
      <c r="AU32" s="228" t="s">
        <v>313</v>
      </c>
      <c r="AV32" s="228"/>
      <c r="AW32" s="228"/>
      <c r="AX32" s="673" t="s">
        <v>314</v>
      </c>
      <c r="AY32" s="674"/>
      <c r="AZ32" s="674"/>
      <c r="BA32" s="674"/>
      <c r="BB32" s="674"/>
      <c r="BC32" s="674"/>
      <c r="BD32" s="674"/>
      <c r="BE32" s="674"/>
      <c r="BF32" s="675"/>
      <c r="BG32" s="749">
        <v>98.9</v>
      </c>
      <c r="BH32" s="695"/>
      <c r="BI32" s="695"/>
      <c r="BJ32" s="695"/>
      <c r="BK32" s="695"/>
      <c r="BL32" s="695"/>
      <c r="BM32" s="680">
        <v>96.2</v>
      </c>
      <c r="BN32" s="741"/>
      <c r="BO32" s="741"/>
      <c r="BP32" s="741"/>
      <c r="BQ32" s="719"/>
      <c r="BR32" s="749">
        <v>98.9</v>
      </c>
      <c r="BS32" s="695"/>
      <c r="BT32" s="695"/>
      <c r="BU32" s="695"/>
      <c r="BV32" s="695"/>
      <c r="BW32" s="695"/>
      <c r="BX32" s="680">
        <v>95.8</v>
      </c>
      <c r="BY32" s="741"/>
      <c r="BZ32" s="741"/>
      <c r="CA32" s="741"/>
      <c r="CB32" s="719"/>
      <c r="CD32" s="768"/>
      <c r="CE32" s="769"/>
      <c r="CF32" s="709" t="s">
        <v>315</v>
      </c>
      <c r="CG32" s="710"/>
      <c r="CH32" s="710"/>
      <c r="CI32" s="710"/>
      <c r="CJ32" s="710"/>
      <c r="CK32" s="710"/>
      <c r="CL32" s="710"/>
      <c r="CM32" s="710"/>
      <c r="CN32" s="710"/>
      <c r="CO32" s="710"/>
      <c r="CP32" s="710"/>
      <c r="CQ32" s="711"/>
      <c r="CR32" s="676" t="s">
        <v>258</v>
      </c>
      <c r="CS32" s="677"/>
      <c r="CT32" s="677"/>
      <c r="CU32" s="677"/>
      <c r="CV32" s="677"/>
      <c r="CW32" s="677"/>
      <c r="CX32" s="677"/>
      <c r="CY32" s="678"/>
      <c r="CZ32" s="679" t="s">
        <v>237</v>
      </c>
      <c r="DA32" s="697"/>
      <c r="DB32" s="697"/>
      <c r="DC32" s="698"/>
      <c r="DD32" s="682" t="s">
        <v>128</v>
      </c>
      <c r="DE32" s="677"/>
      <c r="DF32" s="677"/>
      <c r="DG32" s="677"/>
      <c r="DH32" s="677"/>
      <c r="DI32" s="677"/>
      <c r="DJ32" s="677"/>
      <c r="DK32" s="678"/>
      <c r="DL32" s="682" t="s">
        <v>258</v>
      </c>
      <c r="DM32" s="677"/>
      <c r="DN32" s="677"/>
      <c r="DO32" s="677"/>
      <c r="DP32" s="677"/>
      <c r="DQ32" s="677"/>
      <c r="DR32" s="677"/>
      <c r="DS32" s="677"/>
      <c r="DT32" s="677"/>
      <c r="DU32" s="677"/>
      <c r="DV32" s="678"/>
      <c r="DW32" s="679" t="s">
        <v>136</v>
      </c>
      <c r="DX32" s="697"/>
      <c r="DY32" s="697"/>
      <c r="DZ32" s="697"/>
      <c r="EA32" s="697"/>
      <c r="EB32" s="697"/>
      <c r="EC32" s="712"/>
    </row>
    <row r="33" spans="2:133" ht="11.25" customHeight="1" x14ac:dyDescent="0.15">
      <c r="B33" s="673" t="s">
        <v>316</v>
      </c>
      <c r="C33" s="674"/>
      <c r="D33" s="674"/>
      <c r="E33" s="674"/>
      <c r="F33" s="674"/>
      <c r="G33" s="674"/>
      <c r="H33" s="674"/>
      <c r="I33" s="674"/>
      <c r="J33" s="674"/>
      <c r="K33" s="674"/>
      <c r="L33" s="674"/>
      <c r="M33" s="674"/>
      <c r="N33" s="674"/>
      <c r="O33" s="674"/>
      <c r="P33" s="674"/>
      <c r="Q33" s="675"/>
      <c r="R33" s="676">
        <v>2147930</v>
      </c>
      <c r="S33" s="677"/>
      <c r="T33" s="677"/>
      <c r="U33" s="677"/>
      <c r="V33" s="677"/>
      <c r="W33" s="677"/>
      <c r="X33" s="677"/>
      <c r="Y33" s="678"/>
      <c r="Z33" s="713">
        <v>5.7</v>
      </c>
      <c r="AA33" s="713"/>
      <c r="AB33" s="713"/>
      <c r="AC33" s="713"/>
      <c r="AD33" s="714" t="s">
        <v>128</v>
      </c>
      <c r="AE33" s="714"/>
      <c r="AF33" s="714"/>
      <c r="AG33" s="714"/>
      <c r="AH33" s="714"/>
      <c r="AI33" s="714"/>
      <c r="AJ33" s="714"/>
      <c r="AK33" s="714"/>
      <c r="AL33" s="679" t="s">
        <v>258</v>
      </c>
      <c r="AM33" s="680"/>
      <c r="AN33" s="680"/>
      <c r="AO33" s="715"/>
      <c r="AP33" s="754"/>
      <c r="AQ33" s="755"/>
      <c r="AR33" s="755"/>
      <c r="AS33" s="755"/>
      <c r="AT33" s="758"/>
      <c r="AU33" s="230"/>
      <c r="AV33" s="230"/>
      <c r="AW33" s="230"/>
      <c r="AX33" s="657" t="s">
        <v>317</v>
      </c>
      <c r="AY33" s="658"/>
      <c r="AZ33" s="658"/>
      <c r="BA33" s="658"/>
      <c r="BB33" s="658"/>
      <c r="BC33" s="658"/>
      <c r="BD33" s="658"/>
      <c r="BE33" s="658"/>
      <c r="BF33" s="659"/>
      <c r="BG33" s="740">
        <v>98.9</v>
      </c>
      <c r="BH33" s="661"/>
      <c r="BI33" s="661"/>
      <c r="BJ33" s="661"/>
      <c r="BK33" s="661"/>
      <c r="BL33" s="661"/>
      <c r="BM33" s="704">
        <v>94.7</v>
      </c>
      <c r="BN33" s="661"/>
      <c r="BO33" s="661"/>
      <c r="BP33" s="661"/>
      <c r="BQ33" s="725"/>
      <c r="BR33" s="740">
        <v>98.8</v>
      </c>
      <c r="BS33" s="661"/>
      <c r="BT33" s="661"/>
      <c r="BU33" s="661"/>
      <c r="BV33" s="661"/>
      <c r="BW33" s="661"/>
      <c r="BX33" s="704">
        <v>94.2</v>
      </c>
      <c r="BY33" s="661"/>
      <c r="BZ33" s="661"/>
      <c r="CA33" s="661"/>
      <c r="CB33" s="725"/>
      <c r="CD33" s="709" t="s">
        <v>318</v>
      </c>
      <c r="CE33" s="710"/>
      <c r="CF33" s="710"/>
      <c r="CG33" s="710"/>
      <c r="CH33" s="710"/>
      <c r="CI33" s="710"/>
      <c r="CJ33" s="710"/>
      <c r="CK33" s="710"/>
      <c r="CL33" s="710"/>
      <c r="CM33" s="710"/>
      <c r="CN33" s="710"/>
      <c r="CO33" s="710"/>
      <c r="CP33" s="710"/>
      <c r="CQ33" s="711"/>
      <c r="CR33" s="676">
        <v>14220599</v>
      </c>
      <c r="CS33" s="695"/>
      <c r="CT33" s="695"/>
      <c r="CU33" s="695"/>
      <c r="CV33" s="695"/>
      <c r="CW33" s="695"/>
      <c r="CX33" s="695"/>
      <c r="CY33" s="696"/>
      <c r="CZ33" s="679">
        <v>40</v>
      </c>
      <c r="DA33" s="697"/>
      <c r="DB33" s="697"/>
      <c r="DC33" s="698"/>
      <c r="DD33" s="682">
        <v>10433223</v>
      </c>
      <c r="DE33" s="695"/>
      <c r="DF33" s="695"/>
      <c r="DG33" s="695"/>
      <c r="DH33" s="695"/>
      <c r="DI33" s="695"/>
      <c r="DJ33" s="695"/>
      <c r="DK33" s="696"/>
      <c r="DL33" s="682">
        <v>8040401</v>
      </c>
      <c r="DM33" s="695"/>
      <c r="DN33" s="695"/>
      <c r="DO33" s="695"/>
      <c r="DP33" s="695"/>
      <c r="DQ33" s="695"/>
      <c r="DR33" s="695"/>
      <c r="DS33" s="695"/>
      <c r="DT33" s="695"/>
      <c r="DU33" s="695"/>
      <c r="DV33" s="696"/>
      <c r="DW33" s="679">
        <v>44.6</v>
      </c>
      <c r="DX33" s="697"/>
      <c r="DY33" s="697"/>
      <c r="DZ33" s="697"/>
      <c r="EA33" s="697"/>
      <c r="EB33" s="697"/>
      <c r="EC33" s="712"/>
    </row>
    <row r="34" spans="2:133" ht="11.25" customHeight="1" x14ac:dyDescent="0.15">
      <c r="B34" s="673" t="s">
        <v>319</v>
      </c>
      <c r="C34" s="674"/>
      <c r="D34" s="674"/>
      <c r="E34" s="674"/>
      <c r="F34" s="674"/>
      <c r="G34" s="674"/>
      <c r="H34" s="674"/>
      <c r="I34" s="674"/>
      <c r="J34" s="674"/>
      <c r="K34" s="674"/>
      <c r="L34" s="674"/>
      <c r="M34" s="674"/>
      <c r="N34" s="674"/>
      <c r="O34" s="674"/>
      <c r="P34" s="674"/>
      <c r="Q34" s="675"/>
      <c r="R34" s="676">
        <v>87125</v>
      </c>
      <c r="S34" s="677"/>
      <c r="T34" s="677"/>
      <c r="U34" s="677"/>
      <c r="V34" s="677"/>
      <c r="W34" s="677"/>
      <c r="X34" s="677"/>
      <c r="Y34" s="678"/>
      <c r="Z34" s="713">
        <v>0.2</v>
      </c>
      <c r="AA34" s="713"/>
      <c r="AB34" s="713"/>
      <c r="AC34" s="713"/>
      <c r="AD34" s="714">
        <v>51633</v>
      </c>
      <c r="AE34" s="714"/>
      <c r="AF34" s="714"/>
      <c r="AG34" s="714"/>
      <c r="AH34" s="714"/>
      <c r="AI34" s="714"/>
      <c r="AJ34" s="714"/>
      <c r="AK34" s="714"/>
      <c r="AL34" s="679">
        <v>0.3</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320</v>
      </c>
      <c r="CE34" s="710"/>
      <c r="CF34" s="710"/>
      <c r="CG34" s="710"/>
      <c r="CH34" s="710"/>
      <c r="CI34" s="710"/>
      <c r="CJ34" s="710"/>
      <c r="CK34" s="710"/>
      <c r="CL34" s="710"/>
      <c r="CM34" s="710"/>
      <c r="CN34" s="710"/>
      <c r="CO34" s="710"/>
      <c r="CP34" s="710"/>
      <c r="CQ34" s="711"/>
      <c r="CR34" s="676">
        <v>4757934</v>
      </c>
      <c r="CS34" s="677"/>
      <c r="CT34" s="677"/>
      <c r="CU34" s="677"/>
      <c r="CV34" s="677"/>
      <c r="CW34" s="677"/>
      <c r="CX34" s="677"/>
      <c r="CY34" s="678"/>
      <c r="CZ34" s="679">
        <v>13.4</v>
      </c>
      <c r="DA34" s="697"/>
      <c r="DB34" s="697"/>
      <c r="DC34" s="698"/>
      <c r="DD34" s="682">
        <v>3991075</v>
      </c>
      <c r="DE34" s="677"/>
      <c r="DF34" s="677"/>
      <c r="DG34" s="677"/>
      <c r="DH34" s="677"/>
      <c r="DI34" s="677"/>
      <c r="DJ34" s="677"/>
      <c r="DK34" s="678"/>
      <c r="DL34" s="682">
        <v>3355457</v>
      </c>
      <c r="DM34" s="677"/>
      <c r="DN34" s="677"/>
      <c r="DO34" s="677"/>
      <c r="DP34" s="677"/>
      <c r="DQ34" s="677"/>
      <c r="DR34" s="677"/>
      <c r="DS34" s="677"/>
      <c r="DT34" s="677"/>
      <c r="DU34" s="677"/>
      <c r="DV34" s="678"/>
      <c r="DW34" s="679">
        <v>18.600000000000001</v>
      </c>
      <c r="DX34" s="697"/>
      <c r="DY34" s="697"/>
      <c r="DZ34" s="697"/>
      <c r="EA34" s="697"/>
      <c r="EB34" s="697"/>
      <c r="EC34" s="712"/>
    </row>
    <row r="35" spans="2:133" ht="11.25" customHeight="1" x14ac:dyDescent="0.15">
      <c r="B35" s="673" t="s">
        <v>321</v>
      </c>
      <c r="C35" s="674"/>
      <c r="D35" s="674"/>
      <c r="E35" s="674"/>
      <c r="F35" s="674"/>
      <c r="G35" s="674"/>
      <c r="H35" s="674"/>
      <c r="I35" s="674"/>
      <c r="J35" s="674"/>
      <c r="K35" s="674"/>
      <c r="L35" s="674"/>
      <c r="M35" s="674"/>
      <c r="N35" s="674"/>
      <c r="O35" s="674"/>
      <c r="P35" s="674"/>
      <c r="Q35" s="675"/>
      <c r="R35" s="676">
        <v>20974</v>
      </c>
      <c r="S35" s="677"/>
      <c r="T35" s="677"/>
      <c r="U35" s="677"/>
      <c r="V35" s="677"/>
      <c r="W35" s="677"/>
      <c r="X35" s="677"/>
      <c r="Y35" s="678"/>
      <c r="Z35" s="713">
        <v>0.1</v>
      </c>
      <c r="AA35" s="713"/>
      <c r="AB35" s="713"/>
      <c r="AC35" s="713"/>
      <c r="AD35" s="714" t="s">
        <v>128</v>
      </c>
      <c r="AE35" s="714"/>
      <c r="AF35" s="714"/>
      <c r="AG35" s="714"/>
      <c r="AH35" s="714"/>
      <c r="AI35" s="714"/>
      <c r="AJ35" s="714"/>
      <c r="AK35" s="714"/>
      <c r="AL35" s="679" t="s">
        <v>258</v>
      </c>
      <c r="AM35" s="680"/>
      <c r="AN35" s="680"/>
      <c r="AO35" s="715"/>
      <c r="AP35" s="233"/>
      <c r="AQ35" s="737" t="s">
        <v>322</v>
      </c>
      <c r="AR35" s="738"/>
      <c r="AS35" s="738"/>
      <c r="AT35" s="738"/>
      <c r="AU35" s="738"/>
      <c r="AV35" s="738"/>
      <c r="AW35" s="738"/>
      <c r="AX35" s="738"/>
      <c r="AY35" s="738"/>
      <c r="AZ35" s="738"/>
      <c r="BA35" s="738"/>
      <c r="BB35" s="738"/>
      <c r="BC35" s="738"/>
      <c r="BD35" s="738"/>
      <c r="BE35" s="738"/>
      <c r="BF35" s="739"/>
      <c r="BG35" s="737" t="s">
        <v>323</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324</v>
      </c>
      <c r="CE35" s="710"/>
      <c r="CF35" s="710"/>
      <c r="CG35" s="710"/>
      <c r="CH35" s="710"/>
      <c r="CI35" s="710"/>
      <c r="CJ35" s="710"/>
      <c r="CK35" s="710"/>
      <c r="CL35" s="710"/>
      <c r="CM35" s="710"/>
      <c r="CN35" s="710"/>
      <c r="CO35" s="710"/>
      <c r="CP35" s="710"/>
      <c r="CQ35" s="711"/>
      <c r="CR35" s="676">
        <v>252485</v>
      </c>
      <c r="CS35" s="695"/>
      <c r="CT35" s="695"/>
      <c r="CU35" s="695"/>
      <c r="CV35" s="695"/>
      <c r="CW35" s="695"/>
      <c r="CX35" s="695"/>
      <c r="CY35" s="696"/>
      <c r="CZ35" s="679">
        <v>0.7</v>
      </c>
      <c r="DA35" s="697"/>
      <c r="DB35" s="697"/>
      <c r="DC35" s="698"/>
      <c r="DD35" s="682">
        <v>211648</v>
      </c>
      <c r="DE35" s="695"/>
      <c r="DF35" s="695"/>
      <c r="DG35" s="695"/>
      <c r="DH35" s="695"/>
      <c r="DI35" s="695"/>
      <c r="DJ35" s="695"/>
      <c r="DK35" s="696"/>
      <c r="DL35" s="682">
        <v>211648</v>
      </c>
      <c r="DM35" s="695"/>
      <c r="DN35" s="695"/>
      <c r="DO35" s="695"/>
      <c r="DP35" s="695"/>
      <c r="DQ35" s="695"/>
      <c r="DR35" s="695"/>
      <c r="DS35" s="695"/>
      <c r="DT35" s="695"/>
      <c r="DU35" s="695"/>
      <c r="DV35" s="696"/>
      <c r="DW35" s="679">
        <v>1.2</v>
      </c>
      <c r="DX35" s="697"/>
      <c r="DY35" s="697"/>
      <c r="DZ35" s="697"/>
      <c r="EA35" s="697"/>
      <c r="EB35" s="697"/>
      <c r="EC35" s="712"/>
    </row>
    <row r="36" spans="2:133" ht="11.25" customHeight="1" x14ac:dyDescent="0.15">
      <c r="B36" s="673" t="s">
        <v>325</v>
      </c>
      <c r="C36" s="674"/>
      <c r="D36" s="674"/>
      <c r="E36" s="674"/>
      <c r="F36" s="674"/>
      <c r="G36" s="674"/>
      <c r="H36" s="674"/>
      <c r="I36" s="674"/>
      <c r="J36" s="674"/>
      <c r="K36" s="674"/>
      <c r="L36" s="674"/>
      <c r="M36" s="674"/>
      <c r="N36" s="674"/>
      <c r="O36" s="674"/>
      <c r="P36" s="674"/>
      <c r="Q36" s="675"/>
      <c r="R36" s="676">
        <v>850473</v>
      </c>
      <c r="S36" s="677"/>
      <c r="T36" s="677"/>
      <c r="U36" s="677"/>
      <c r="V36" s="677"/>
      <c r="W36" s="677"/>
      <c r="X36" s="677"/>
      <c r="Y36" s="678"/>
      <c r="Z36" s="713">
        <v>2.2999999999999998</v>
      </c>
      <c r="AA36" s="713"/>
      <c r="AB36" s="713"/>
      <c r="AC36" s="713"/>
      <c r="AD36" s="714" t="s">
        <v>258</v>
      </c>
      <c r="AE36" s="714"/>
      <c r="AF36" s="714"/>
      <c r="AG36" s="714"/>
      <c r="AH36" s="714"/>
      <c r="AI36" s="714"/>
      <c r="AJ36" s="714"/>
      <c r="AK36" s="714"/>
      <c r="AL36" s="679" t="s">
        <v>237</v>
      </c>
      <c r="AM36" s="680"/>
      <c r="AN36" s="680"/>
      <c r="AO36" s="715"/>
      <c r="AP36" s="233"/>
      <c r="AQ36" s="728" t="s">
        <v>326</v>
      </c>
      <c r="AR36" s="729"/>
      <c r="AS36" s="729"/>
      <c r="AT36" s="729"/>
      <c r="AU36" s="729"/>
      <c r="AV36" s="729"/>
      <c r="AW36" s="729"/>
      <c r="AX36" s="729"/>
      <c r="AY36" s="730"/>
      <c r="AZ36" s="731">
        <v>3437423</v>
      </c>
      <c r="BA36" s="732"/>
      <c r="BB36" s="732"/>
      <c r="BC36" s="732"/>
      <c r="BD36" s="732"/>
      <c r="BE36" s="732"/>
      <c r="BF36" s="733"/>
      <c r="BG36" s="734" t="s">
        <v>327</v>
      </c>
      <c r="BH36" s="735"/>
      <c r="BI36" s="735"/>
      <c r="BJ36" s="735"/>
      <c r="BK36" s="735"/>
      <c r="BL36" s="735"/>
      <c r="BM36" s="735"/>
      <c r="BN36" s="735"/>
      <c r="BO36" s="735"/>
      <c r="BP36" s="735"/>
      <c r="BQ36" s="735"/>
      <c r="BR36" s="735"/>
      <c r="BS36" s="735"/>
      <c r="BT36" s="735"/>
      <c r="BU36" s="736"/>
      <c r="BV36" s="731">
        <v>682965</v>
      </c>
      <c r="BW36" s="732"/>
      <c r="BX36" s="732"/>
      <c r="BY36" s="732"/>
      <c r="BZ36" s="732"/>
      <c r="CA36" s="732"/>
      <c r="CB36" s="733"/>
      <c r="CD36" s="709" t="s">
        <v>328</v>
      </c>
      <c r="CE36" s="710"/>
      <c r="CF36" s="710"/>
      <c r="CG36" s="710"/>
      <c r="CH36" s="710"/>
      <c r="CI36" s="710"/>
      <c r="CJ36" s="710"/>
      <c r="CK36" s="710"/>
      <c r="CL36" s="710"/>
      <c r="CM36" s="710"/>
      <c r="CN36" s="710"/>
      <c r="CO36" s="710"/>
      <c r="CP36" s="710"/>
      <c r="CQ36" s="711"/>
      <c r="CR36" s="676">
        <v>3298558</v>
      </c>
      <c r="CS36" s="677"/>
      <c r="CT36" s="677"/>
      <c r="CU36" s="677"/>
      <c r="CV36" s="677"/>
      <c r="CW36" s="677"/>
      <c r="CX36" s="677"/>
      <c r="CY36" s="678"/>
      <c r="CZ36" s="679">
        <v>9.3000000000000007</v>
      </c>
      <c r="DA36" s="697"/>
      <c r="DB36" s="697"/>
      <c r="DC36" s="698"/>
      <c r="DD36" s="682">
        <v>2969914</v>
      </c>
      <c r="DE36" s="677"/>
      <c r="DF36" s="677"/>
      <c r="DG36" s="677"/>
      <c r="DH36" s="677"/>
      <c r="DI36" s="677"/>
      <c r="DJ36" s="677"/>
      <c r="DK36" s="678"/>
      <c r="DL36" s="682">
        <v>2083394</v>
      </c>
      <c r="DM36" s="677"/>
      <c r="DN36" s="677"/>
      <c r="DO36" s="677"/>
      <c r="DP36" s="677"/>
      <c r="DQ36" s="677"/>
      <c r="DR36" s="677"/>
      <c r="DS36" s="677"/>
      <c r="DT36" s="677"/>
      <c r="DU36" s="677"/>
      <c r="DV36" s="678"/>
      <c r="DW36" s="679">
        <v>11.6</v>
      </c>
      <c r="DX36" s="697"/>
      <c r="DY36" s="697"/>
      <c r="DZ36" s="697"/>
      <c r="EA36" s="697"/>
      <c r="EB36" s="697"/>
      <c r="EC36" s="712"/>
    </row>
    <row r="37" spans="2:133" ht="11.25" customHeight="1" x14ac:dyDescent="0.15">
      <c r="B37" s="673" t="s">
        <v>329</v>
      </c>
      <c r="C37" s="674"/>
      <c r="D37" s="674"/>
      <c r="E37" s="674"/>
      <c r="F37" s="674"/>
      <c r="G37" s="674"/>
      <c r="H37" s="674"/>
      <c r="I37" s="674"/>
      <c r="J37" s="674"/>
      <c r="K37" s="674"/>
      <c r="L37" s="674"/>
      <c r="M37" s="674"/>
      <c r="N37" s="674"/>
      <c r="O37" s="674"/>
      <c r="P37" s="674"/>
      <c r="Q37" s="675"/>
      <c r="R37" s="676">
        <v>2396040</v>
      </c>
      <c r="S37" s="677"/>
      <c r="T37" s="677"/>
      <c r="U37" s="677"/>
      <c r="V37" s="677"/>
      <c r="W37" s="677"/>
      <c r="X37" s="677"/>
      <c r="Y37" s="678"/>
      <c r="Z37" s="713">
        <v>6.4</v>
      </c>
      <c r="AA37" s="713"/>
      <c r="AB37" s="713"/>
      <c r="AC37" s="713"/>
      <c r="AD37" s="714" t="s">
        <v>128</v>
      </c>
      <c r="AE37" s="714"/>
      <c r="AF37" s="714"/>
      <c r="AG37" s="714"/>
      <c r="AH37" s="714"/>
      <c r="AI37" s="714"/>
      <c r="AJ37" s="714"/>
      <c r="AK37" s="714"/>
      <c r="AL37" s="679" t="s">
        <v>258</v>
      </c>
      <c r="AM37" s="680"/>
      <c r="AN37" s="680"/>
      <c r="AO37" s="715"/>
      <c r="AQ37" s="716" t="s">
        <v>330</v>
      </c>
      <c r="AR37" s="717"/>
      <c r="AS37" s="717"/>
      <c r="AT37" s="717"/>
      <c r="AU37" s="717"/>
      <c r="AV37" s="717"/>
      <c r="AW37" s="717"/>
      <c r="AX37" s="717"/>
      <c r="AY37" s="718"/>
      <c r="AZ37" s="676">
        <v>1009610</v>
      </c>
      <c r="BA37" s="677"/>
      <c r="BB37" s="677"/>
      <c r="BC37" s="677"/>
      <c r="BD37" s="695"/>
      <c r="BE37" s="695"/>
      <c r="BF37" s="719"/>
      <c r="BG37" s="709" t="s">
        <v>331</v>
      </c>
      <c r="BH37" s="710"/>
      <c r="BI37" s="710"/>
      <c r="BJ37" s="710"/>
      <c r="BK37" s="710"/>
      <c r="BL37" s="710"/>
      <c r="BM37" s="710"/>
      <c r="BN37" s="710"/>
      <c r="BO37" s="710"/>
      <c r="BP37" s="710"/>
      <c r="BQ37" s="710"/>
      <c r="BR37" s="710"/>
      <c r="BS37" s="710"/>
      <c r="BT37" s="710"/>
      <c r="BU37" s="711"/>
      <c r="BV37" s="676">
        <v>665965</v>
      </c>
      <c r="BW37" s="677"/>
      <c r="BX37" s="677"/>
      <c r="BY37" s="677"/>
      <c r="BZ37" s="677"/>
      <c r="CA37" s="677"/>
      <c r="CB37" s="720"/>
      <c r="CD37" s="709" t="s">
        <v>332</v>
      </c>
      <c r="CE37" s="710"/>
      <c r="CF37" s="710"/>
      <c r="CG37" s="710"/>
      <c r="CH37" s="710"/>
      <c r="CI37" s="710"/>
      <c r="CJ37" s="710"/>
      <c r="CK37" s="710"/>
      <c r="CL37" s="710"/>
      <c r="CM37" s="710"/>
      <c r="CN37" s="710"/>
      <c r="CO37" s="710"/>
      <c r="CP37" s="710"/>
      <c r="CQ37" s="711"/>
      <c r="CR37" s="676">
        <v>1540375</v>
      </c>
      <c r="CS37" s="695"/>
      <c r="CT37" s="695"/>
      <c r="CU37" s="695"/>
      <c r="CV37" s="695"/>
      <c r="CW37" s="695"/>
      <c r="CX37" s="695"/>
      <c r="CY37" s="696"/>
      <c r="CZ37" s="679">
        <v>4.3</v>
      </c>
      <c r="DA37" s="697"/>
      <c r="DB37" s="697"/>
      <c r="DC37" s="698"/>
      <c r="DD37" s="682">
        <v>1540375</v>
      </c>
      <c r="DE37" s="695"/>
      <c r="DF37" s="695"/>
      <c r="DG37" s="695"/>
      <c r="DH37" s="695"/>
      <c r="DI37" s="695"/>
      <c r="DJ37" s="695"/>
      <c r="DK37" s="696"/>
      <c r="DL37" s="682">
        <v>1305967</v>
      </c>
      <c r="DM37" s="695"/>
      <c r="DN37" s="695"/>
      <c r="DO37" s="695"/>
      <c r="DP37" s="695"/>
      <c r="DQ37" s="695"/>
      <c r="DR37" s="695"/>
      <c r="DS37" s="695"/>
      <c r="DT37" s="695"/>
      <c r="DU37" s="695"/>
      <c r="DV37" s="696"/>
      <c r="DW37" s="679">
        <v>7.2</v>
      </c>
      <c r="DX37" s="697"/>
      <c r="DY37" s="697"/>
      <c r="DZ37" s="697"/>
      <c r="EA37" s="697"/>
      <c r="EB37" s="697"/>
      <c r="EC37" s="712"/>
    </row>
    <row r="38" spans="2:133" ht="11.25" customHeight="1" x14ac:dyDescent="0.15">
      <c r="B38" s="673" t="s">
        <v>333</v>
      </c>
      <c r="C38" s="674"/>
      <c r="D38" s="674"/>
      <c r="E38" s="674"/>
      <c r="F38" s="674"/>
      <c r="G38" s="674"/>
      <c r="H38" s="674"/>
      <c r="I38" s="674"/>
      <c r="J38" s="674"/>
      <c r="K38" s="674"/>
      <c r="L38" s="674"/>
      <c r="M38" s="674"/>
      <c r="N38" s="674"/>
      <c r="O38" s="674"/>
      <c r="P38" s="674"/>
      <c r="Q38" s="675"/>
      <c r="R38" s="676">
        <v>2360527</v>
      </c>
      <c r="S38" s="677"/>
      <c r="T38" s="677"/>
      <c r="U38" s="677"/>
      <c r="V38" s="677"/>
      <c r="W38" s="677"/>
      <c r="X38" s="677"/>
      <c r="Y38" s="678"/>
      <c r="Z38" s="713">
        <v>6.3</v>
      </c>
      <c r="AA38" s="713"/>
      <c r="AB38" s="713"/>
      <c r="AC38" s="713"/>
      <c r="AD38" s="714">
        <v>31212</v>
      </c>
      <c r="AE38" s="714"/>
      <c r="AF38" s="714"/>
      <c r="AG38" s="714"/>
      <c r="AH38" s="714"/>
      <c r="AI38" s="714"/>
      <c r="AJ38" s="714"/>
      <c r="AK38" s="714"/>
      <c r="AL38" s="679">
        <v>0.2</v>
      </c>
      <c r="AM38" s="680"/>
      <c r="AN38" s="680"/>
      <c r="AO38" s="715"/>
      <c r="AQ38" s="716" t="s">
        <v>334</v>
      </c>
      <c r="AR38" s="717"/>
      <c r="AS38" s="717"/>
      <c r="AT38" s="717"/>
      <c r="AU38" s="717"/>
      <c r="AV38" s="717"/>
      <c r="AW38" s="717"/>
      <c r="AX38" s="717"/>
      <c r="AY38" s="718"/>
      <c r="AZ38" s="676">
        <v>81695</v>
      </c>
      <c r="BA38" s="677"/>
      <c r="BB38" s="677"/>
      <c r="BC38" s="677"/>
      <c r="BD38" s="695"/>
      <c r="BE38" s="695"/>
      <c r="BF38" s="719"/>
      <c r="BG38" s="709" t="s">
        <v>335</v>
      </c>
      <c r="BH38" s="710"/>
      <c r="BI38" s="710"/>
      <c r="BJ38" s="710"/>
      <c r="BK38" s="710"/>
      <c r="BL38" s="710"/>
      <c r="BM38" s="710"/>
      <c r="BN38" s="710"/>
      <c r="BO38" s="710"/>
      <c r="BP38" s="710"/>
      <c r="BQ38" s="710"/>
      <c r="BR38" s="710"/>
      <c r="BS38" s="710"/>
      <c r="BT38" s="710"/>
      <c r="BU38" s="711"/>
      <c r="BV38" s="676">
        <v>11409</v>
      </c>
      <c r="BW38" s="677"/>
      <c r="BX38" s="677"/>
      <c r="BY38" s="677"/>
      <c r="BZ38" s="677"/>
      <c r="CA38" s="677"/>
      <c r="CB38" s="720"/>
      <c r="CD38" s="709" t="s">
        <v>336</v>
      </c>
      <c r="CE38" s="710"/>
      <c r="CF38" s="710"/>
      <c r="CG38" s="710"/>
      <c r="CH38" s="710"/>
      <c r="CI38" s="710"/>
      <c r="CJ38" s="710"/>
      <c r="CK38" s="710"/>
      <c r="CL38" s="710"/>
      <c r="CM38" s="710"/>
      <c r="CN38" s="710"/>
      <c r="CO38" s="710"/>
      <c r="CP38" s="710"/>
      <c r="CQ38" s="711"/>
      <c r="CR38" s="676">
        <v>3355728</v>
      </c>
      <c r="CS38" s="677"/>
      <c r="CT38" s="677"/>
      <c r="CU38" s="677"/>
      <c r="CV38" s="677"/>
      <c r="CW38" s="677"/>
      <c r="CX38" s="677"/>
      <c r="CY38" s="678"/>
      <c r="CZ38" s="679">
        <v>9.4</v>
      </c>
      <c r="DA38" s="697"/>
      <c r="DB38" s="697"/>
      <c r="DC38" s="698"/>
      <c r="DD38" s="682">
        <v>2893816</v>
      </c>
      <c r="DE38" s="677"/>
      <c r="DF38" s="677"/>
      <c r="DG38" s="677"/>
      <c r="DH38" s="677"/>
      <c r="DI38" s="677"/>
      <c r="DJ38" s="677"/>
      <c r="DK38" s="678"/>
      <c r="DL38" s="682">
        <v>2389902</v>
      </c>
      <c r="DM38" s="677"/>
      <c r="DN38" s="677"/>
      <c r="DO38" s="677"/>
      <c r="DP38" s="677"/>
      <c r="DQ38" s="677"/>
      <c r="DR38" s="677"/>
      <c r="DS38" s="677"/>
      <c r="DT38" s="677"/>
      <c r="DU38" s="677"/>
      <c r="DV38" s="678"/>
      <c r="DW38" s="679">
        <v>13.3</v>
      </c>
      <c r="DX38" s="697"/>
      <c r="DY38" s="697"/>
      <c r="DZ38" s="697"/>
      <c r="EA38" s="697"/>
      <c r="EB38" s="697"/>
      <c r="EC38" s="712"/>
    </row>
    <row r="39" spans="2:133" ht="11.25" customHeight="1" x14ac:dyDescent="0.15">
      <c r="B39" s="673" t="s">
        <v>337</v>
      </c>
      <c r="C39" s="674"/>
      <c r="D39" s="674"/>
      <c r="E39" s="674"/>
      <c r="F39" s="674"/>
      <c r="G39" s="674"/>
      <c r="H39" s="674"/>
      <c r="I39" s="674"/>
      <c r="J39" s="674"/>
      <c r="K39" s="674"/>
      <c r="L39" s="674"/>
      <c r="M39" s="674"/>
      <c r="N39" s="674"/>
      <c r="O39" s="674"/>
      <c r="P39" s="674"/>
      <c r="Q39" s="675"/>
      <c r="R39" s="676">
        <v>6032700</v>
      </c>
      <c r="S39" s="677"/>
      <c r="T39" s="677"/>
      <c r="U39" s="677"/>
      <c r="V39" s="677"/>
      <c r="W39" s="677"/>
      <c r="X39" s="677"/>
      <c r="Y39" s="678"/>
      <c r="Z39" s="713">
        <v>16.100000000000001</v>
      </c>
      <c r="AA39" s="713"/>
      <c r="AB39" s="713"/>
      <c r="AC39" s="713"/>
      <c r="AD39" s="714" t="s">
        <v>128</v>
      </c>
      <c r="AE39" s="714"/>
      <c r="AF39" s="714"/>
      <c r="AG39" s="714"/>
      <c r="AH39" s="714"/>
      <c r="AI39" s="714"/>
      <c r="AJ39" s="714"/>
      <c r="AK39" s="714"/>
      <c r="AL39" s="679" t="s">
        <v>237</v>
      </c>
      <c r="AM39" s="680"/>
      <c r="AN39" s="680"/>
      <c r="AO39" s="715"/>
      <c r="AQ39" s="716" t="s">
        <v>338</v>
      </c>
      <c r="AR39" s="717"/>
      <c r="AS39" s="717"/>
      <c r="AT39" s="717"/>
      <c r="AU39" s="717"/>
      <c r="AV39" s="717"/>
      <c r="AW39" s="717"/>
      <c r="AX39" s="717"/>
      <c r="AY39" s="718"/>
      <c r="AZ39" s="676">
        <v>5829</v>
      </c>
      <c r="BA39" s="677"/>
      <c r="BB39" s="677"/>
      <c r="BC39" s="677"/>
      <c r="BD39" s="695"/>
      <c r="BE39" s="695"/>
      <c r="BF39" s="719"/>
      <c r="BG39" s="709" t="s">
        <v>339</v>
      </c>
      <c r="BH39" s="710"/>
      <c r="BI39" s="710"/>
      <c r="BJ39" s="710"/>
      <c r="BK39" s="710"/>
      <c r="BL39" s="710"/>
      <c r="BM39" s="710"/>
      <c r="BN39" s="710"/>
      <c r="BO39" s="710"/>
      <c r="BP39" s="710"/>
      <c r="BQ39" s="710"/>
      <c r="BR39" s="710"/>
      <c r="BS39" s="710"/>
      <c r="BT39" s="710"/>
      <c r="BU39" s="711"/>
      <c r="BV39" s="676">
        <v>19531</v>
      </c>
      <c r="BW39" s="677"/>
      <c r="BX39" s="677"/>
      <c r="BY39" s="677"/>
      <c r="BZ39" s="677"/>
      <c r="CA39" s="677"/>
      <c r="CB39" s="720"/>
      <c r="CD39" s="709" t="s">
        <v>340</v>
      </c>
      <c r="CE39" s="710"/>
      <c r="CF39" s="710"/>
      <c r="CG39" s="710"/>
      <c r="CH39" s="710"/>
      <c r="CI39" s="710"/>
      <c r="CJ39" s="710"/>
      <c r="CK39" s="710"/>
      <c r="CL39" s="710"/>
      <c r="CM39" s="710"/>
      <c r="CN39" s="710"/>
      <c r="CO39" s="710"/>
      <c r="CP39" s="710"/>
      <c r="CQ39" s="711"/>
      <c r="CR39" s="676">
        <v>340247</v>
      </c>
      <c r="CS39" s="695"/>
      <c r="CT39" s="695"/>
      <c r="CU39" s="695"/>
      <c r="CV39" s="695"/>
      <c r="CW39" s="695"/>
      <c r="CX39" s="695"/>
      <c r="CY39" s="696"/>
      <c r="CZ39" s="679">
        <v>1</v>
      </c>
      <c r="DA39" s="697"/>
      <c r="DB39" s="697"/>
      <c r="DC39" s="698"/>
      <c r="DD39" s="682">
        <v>326314</v>
      </c>
      <c r="DE39" s="695"/>
      <c r="DF39" s="695"/>
      <c r="DG39" s="695"/>
      <c r="DH39" s="695"/>
      <c r="DI39" s="695"/>
      <c r="DJ39" s="695"/>
      <c r="DK39" s="696"/>
      <c r="DL39" s="682" t="s">
        <v>258</v>
      </c>
      <c r="DM39" s="695"/>
      <c r="DN39" s="695"/>
      <c r="DO39" s="695"/>
      <c r="DP39" s="695"/>
      <c r="DQ39" s="695"/>
      <c r="DR39" s="695"/>
      <c r="DS39" s="695"/>
      <c r="DT39" s="695"/>
      <c r="DU39" s="695"/>
      <c r="DV39" s="696"/>
      <c r="DW39" s="679" t="s">
        <v>258</v>
      </c>
      <c r="DX39" s="697"/>
      <c r="DY39" s="697"/>
      <c r="DZ39" s="697"/>
      <c r="EA39" s="697"/>
      <c r="EB39" s="697"/>
      <c r="EC39" s="712"/>
    </row>
    <row r="40" spans="2:133" ht="11.25" customHeight="1" x14ac:dyDescent="0.15">
      <c r="B40" s="673" t="s">
        <v>341</v>
      </c>
      <c r="C40" s="674"/>
      <c r="D40" s="674"/>
      <c r="E40" s="674"/>
      <c r="F40" s="674"/>
      <c r="G40" s="674"/>
      <c r="H40" s="674"/>
      <c r="I40" s="674"/>
      <c r="J40" s="674"/>
      <c r="K40" s="674"/>
      <c r="L40" s="674"/>
      <c r="M40" s="674"/>
      <c r="N40" s="674"/>
      <c r="O40" s="674"/>
      <c r="P40" s="674"/>
      <c r="Q40" s="675"/>
      <c r="R40" s="676" t="s">
        <v>128</v>
      </c>
      <c r="S40" s="677"/>
      <c r="T40" s="677"/>
      <c r="U40" s="677"/>
      <c r="V40" s="677"/>
      <c r="W40" s="677"/>
      <c r="X40" s="677"/>
      <c r="Y40" s="678"/>
      <c r="Z40" s="713" t="s">
        <v>128</v>
      </c>
      <c r="AA40" s="713"/>
      <c r="AB40" s="713"/>
      <c r="AC40" s="713"/>
      <c r="AD40" s="714" t="s">
        <v>237</v>
      </c>
      <c r="AE40" s="714"/>
      <c r="AF40" s="714"/>
      <c r="AG40" s="714"/>
      <c r="AH40" s="714"/>
      <c r="AI40" s="714"/>
      <c r="AJ40" s="714"/>
      <c r="AK40" s="714"/>
      <c r="AL40" s="679" t="s">
        <v>237</v>
      </c>
      <c r="AM40" s="680"/>
      <c r="AN40" s="680"/>
      <c r="AO40" s="715"/>
      <c r="AQ40" s="716" t="s">
        <v>342</v>
      </c>
      <c r="AR40" s="717"/>
      <c r="AS40" s="717"/>
      <c r="AT40" s="717"/>
      <c r="AU40" s="717"/>
      <c r="AV40" s="717"/>
      <c r="AW40" s="717"/>
      <c r="AX40" s="717"/>
      <c r="AY40" s="718"/>
      <c r="AZ40" s="676" t="s">
        <v>136</v>
      </c>
      <c r="BA40" s="677"/>
      <c r="BB40" s="677"/>
      <c r="BC40" s="677"/>
      <c r="BD40" s="695"/>
      <c r="BE40" s="695"/>
      <c r="BF40" s="719"/>
      <c r="BG40" s="721" t="s">
        <v>343</v>
      </c>
      <c r="BH40" s="722"/>
      <c r="BI40" s="722"/>
      <c r="BJ40" s="722"/>
      <c r="BK40" s="722"/>
      <c r="BL40" s="234"/>
      <c r="BM40" s="710" t="s">
        <v>344</v>
      </c>
      <c r="BN40" s="710"/>
      <c r="BO40" s="710"/>
      <c r="BP40" s="710"/>
      <c r="BQ40" s="710"/>
      <c r="BR40" s="710"/>
      <c r="BS40" s="710"/>
      <c r="BT40" s="710"/>
      <c r="BU40" s="711"/>
      <c r="BV40" s="676">
        <v>108</v>
      </c>
      <c r="BW40" s="677"/>
      <c r="BX40" s="677"/>
      <c r="BY40" s="677"/>
      <c r="BZ40" s="677"/>
      <c r="CA40" s="677"/>
      <c r="CB40" s="720"/>
      <c r="CD40" s="709" t="s">
        <v>345</v>
      </c>
      <c r="CE40" s="710"/>
      <c r="CF40" s="710"/>
      <c r="CG40" s="710"/>
      <c r="CH40" s="710"/>
      <c r="CI40" s="710"/>
      <c r="CJ40" s="710"/>
      <c r="CK40" s="710"/>
      <c r="CL40" s="710"/>
      <c r="CM40" s="710"/>
      <c r="CN40" s="710"/>
      <c r="CO40" s="710"/>
      <c r="CP40" s="710"/>
      <c r="CQ40" s="711"/>
      <c r="CR40" s="676">
        <v>2215647</v>
      </c>
      <c r="CS40" s="677"/>
      <c r="CT40" s="677"/>
      <c r="CU40" s="677"/>
      <c r="CV40" s="677"/>
      <c r="CW40" s="677"/>
      <c r="CX40" s="677"/>
      <c r="CY40" s="678"/>
      <c r="CZ40" s="679">
        <v>6.2</v>
      </c>
      <c r="DA40" s="697"/>
      <c r="DB40" s="697"/>
      <c r="DC40" s="698"/>
      <c r="DD40" s="682">
        <v>40456</v>
      </c>
      <c r="DE40" s="677"/>
      <c r="DF40" s="677"/>
      <c r="DG40" s="677"/>
      <c r="DH40" s="677"/>
      <c r="DI40" s="677"/>
      <c r="DJ40" s="677"/>
      <c r="DK40" s="678"/>
      <c r="DL40" s="682" t="s">
        <v>128</v>
      </c>
      <c r="DM40" s="677"/>
      <c r="DN40" s="677"/>
      <c r="DO40" s="677"/>
      <c r="DP40" s="677"/>
      <c r="DQ40" s="677"/>
      <c r="DR40" s="677"/>
      <c r="DS40" s="677"/>
      <c r="DT40" s="677"/>
      <c r="DU40" s="677"/>
      <c r="DV40" s="678"/>
      <c r="DW40" s="679" t="s">
        <v>237</v>
      </c>
      <c r="DX40" s="697"/>
      <c r="DY40" s="697"/>
      <c r="DZ40" s="697"/>
      <c r="EA40" s="697"/>
      <c r="EB40" s="697"/>
      <c r="EC40" s="712"/>
    </row>
    <row r="41" spans="2:133" ht="11.25" customHeight="1" x14ac:dyDescent="0.15">
      <c r="B41" s="673" t="s">
        <v>346</v>
      </c>
      <c r="C41" s="674"/>
      <c r="D41" s="674"/>
      <c r="E41" s="674"/>
      <c r="F41" s="674"/>
      <c r="G41" s="674"/>
      <c r="H41" s="674"/>
      <c r="I41" s="674"/>
      <c r="J41" s="674"/>
      <c r="K41" s="674"/>
      <c r="L41" s="674"/>
      <c r="M41" s="674"/>
      <c r="N41" s="674"/>
      <c r="O41" s="674"/>
      <c r="P41" s="674"/>
      <c r="Q41" s="675"/>
      <c r="R41" s="676">
        <v>830000</v>
      </c>
      <c r="S41" s="677"/>
      <c r="T41" s="677"/>
      <c r="U41" s="677"/>
      <c r="V41" s="677"/>
      <c r="W41" s="677"/>
      <c r="X41" s="677"/>
      <c r="Y41" s="678"/>
      <c r="Z41" s="713">
        <v>2.2000000000000002</v>
      </c>
      <c r="AA41" s="713"/>
      <c r="AB41" s="713"/>
      <c r="AC41" s="713"/>
      <c r="AD41" s="714" t="s">
        <v>136</v>
      </c>
      <c r="AE41" s="714"/>
      <c r="AF41" s="714"/>
      <c r="AG41" s="714"/>
      <c r="AH41" s="714"/>
      <c r="AI41" s="714"/>
      <c r="AJ41" s="714"/>
      <c r="AK41" s="714"/>
      <c r="AL41" s="679" t="s">
        <v>237</v>
      </c>
      <c r="AM41" s="680"/>
      <c r="AN41" s="680"/>
      <c r="AO41" s="715"/>
      <c r="AQ41" s="716" t="s">
        <v>347</v>
      </c>
      <c r="AR41" s="717"/>
      <c r="AS41" s="717"/>
      <c r="AT41" s="717"/>
      <c r="AU41" s="717"/>
      <c r="AV41" s="717"/>
      <c r="AW41" s="717"/>
      <c r="AX41" s="717"/>
      <c r="AY41" s="718"/>
      <c r="AZ41" s="676">
        <v>667240</v>
      </c>
      <c r="BA41" s="677"/>
      <c r="BB41" s="677"/>
      <c r="BC41" s="677"/>
      <c r="BD41" s="695"/>
      <c r="BE41" s="695"/>
      <c r="BF41" s="719"/>
      <c r="BG41" s="721"/>
      <c r="BH41" s="722"/>
      <c r="BI41" s="722"/>
      <c r="BJ41" s="722"/>
      <c r="BK41" s="722"/>
      <c r="BL41" s="234"/>
      <c r="BM41" s="710" t="s">
        <v>348</v>
      </c>
      <c r="BN41" s="710"/>
      <c r="BO41" s="710"/>
      <c r="BP41" s="710"/>
      <c r="BQ41" s="710"/>
      <c r="BR41" s="710"/>
      <c r="BS41" s="710"/>
      <c r="BT41" s="710"/>
      <c r="BU41" s="711"/>
      <c r="BV41" s="676" t="s">
        <v>136</v>
      </c>
      <c r="BW41" s="677"/>
      <c r="BX41" s="677"/>
      <c r="BY41" s="677"/>
      <c r="BZ41" s="677"/>
      <c r="CA41" s="677"/>
      <c r="CB41" s="720"/>
      <c r="CD41" s="709" t="s">
        <v>349</v>
      </c>
      <c r="CE41" s="710"/>
      <c r="CF41" s="710"/>
      <c r="CG41" s="710"/>
      <c r="CH41" s="710"/>
      <c r="CI41" s="710"/>
      <c r="CJ41" s="710"/>
      <c r="CK41" s="710"/>
      <c r="CL41" s="710"/>
      <c r="CM41" s="710"/>
      <c r="CN41" s="710"/>
      <c r="CO41" s="710"/>
      <c r="CP41" s="710"/>
      <c r="CQ41" s="711"/>
      <c r="CR41" s="676" t="s">
        <v>258</v>
      </c>
      <c r="CS41" s="695"/>
      <c r="CT41" s="695"/>
      <c r="CU41" s="695"/>
      <c r="CV41" s="695"/>
      <c r="CW41" s="695"/>
      <c r="CX41" s="695"/>
      <c r="CY41" s="696"/>
      <c r="CZ41" s="679" t="s">
        <v>128</v>
      </c>
      <c r="DA41" s="697"/>
      <c r="DB41" s="697"/>
      <c r="DC41" s="698"/>
      <c r="DD41" s="682" t="s">
        <v>237</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350</v>
      </c>
      <c r="C42" s="658"/>
      <c r="D42" s="658"/>
      <c r="E42" s="658"/>
      <c r="F42" s="658"/>
      <c r="G42" s="658"/>
      <c r="H42" s="658"/>
      <c r="I42" s="658"/>
      <c r="J42" s="658"/>
      <c r="K42" s="658"/>
      <c r="L42" s="658"/>
      <c r="M42" s="658"/>
      <c r="N42" s="658"/>
      <c r="O42" s="658"/>
      <c r="P42" s="658"/>
      <c r="Q42" s="659"/>
      <c r="R42" s="660">
        <v>37486914</v>
      </c>
      <c r="S42" s="699"/>
      <c r="T42" s="699"/>
      <c r="U42" s="699"/>
      <c r="V42" s="699"/>
      <c r="W42" s="699"/>
      <c r="X42" s="699"/>
      <c r="Y42" s="701"/>
      <c r="Z42" s="702">
        <v>100</v>
      </c>
      <c r="AA42" s="702"/>
      <c r="AB42" s="702"/>
      <c r="AC42" s="702"/>
      <c r="AD42" s="703">
        <v>17196315</v>
      </c>
      <c r="AE42" s="703"/>
      <c r="AF42" s="703"/>
      <c r="AG42" s="703"/>
      <c r="AH42" s="703"/>
      <c r="AI42" s="703"/>
      <c r="AJ42" s="703"/>
      <c r="AK42" s="703"/>
      <c r="AL42" s="663">
        <v>100</v>
      </c>
      <c r="AM42" s="704"/>
      <c r="AN42" s="704"/>
      <c r="AO42" s="705"/>
      <c r="AQ42" s="706" t="s">
        <v>351</v>
      </c>
      <c r="AR42" s="707"/>
      <c r="AS42" s="707"/>
      <c r="AT42" s="707"/>
      <c r="AU42" s="707"/>
      <c r="AV42" s="707"/>
      <c r="AW42" s="707"/>
      <c r="AX42" s="707"/>
      <c r="AY42" s="708"/>
      <c r="AZ42" s="660">
        <v>1673049</v>
      </c>
      <c r="BA42" s="699"/>
      <c r="BB42" s="699"/>
      <c r="BC42" s="699"/>
      <c r="BD42" s="661"/>
      <c r="BE42" s="661"/>
      <c r="BF42" s="725"/>
      <c r="BG42" s="723"/>
      <c r="BH42" s="724"/>
      <c r="BI42" s="724"/>
      <c r="BJ42" s="724"/>
      <c r="BK42" s="724"/>
      <c r="BL42" s="235"/>
      <c r="BM42" s="726" t="s">
        <v>352</v>
      </c>
      <c r="BN42" s="726"/>
      <c r="BO42" s="726"/>
      <c r="BP42" s="726"/>
      <c r="BQ42" s="726"/>
      <c r="BR42" s="726"/>
      <c r="BS42" s="726"/>
      <c r="BT42" s="726"/>
      <c r="BU42" s="727"/>
      <c r="BV42" s="660">
        <v>286</v>
      </c>
      <c r="BW42" s="699"/>
      <c r="BX42" s="699"/>
      <c r="BY42" s="699"/>
      <c r="BZ42" s="699"/>
      <c r="CA42" s="699"/>
      <c r="CB42" s="700"/>
      <c r="CD42" s="673" t="s">
        <v>353</v>
      </c>
      <c r="CE42" s="674"/>
      <c r="CF42" s="674"/>
      <c r="CG42" s="674"/>
      <c r="CH42" s="674"/>
      <c r="CI42" s="674"/>
      <c r="CJ42" s="674"/>
      <c r="CK42" s="674"/>
      <c r="CL42" s="674"/>
      <c r="CM42" s="674"/>
      <c r="CN42" s="674"/>
      <c r="CO42" s="674"/>
      <c r="CP42" s="674"/>
      <c r="CQ42" s="675"/>
      <c r="CR42" s="676">
        <v>7977715</v>
      </c>
      <c r="CS42" s="677"/>
      <c r="CT42" s="677"/>
      <c r="CU42" s="677"/>
      <c r="CV42" s="677"/>
      <c r="CW42" s="677"/>
      <c r="CX42" s="677"/>
      <c r="CY42" s="678"/>
      <c r="CZ42" s="679">
        <v>22.4</v>
      </c>
      <c r="DA42" s="680"/>
      <c r="DB42" s="680"/>
      <c r="DC42" s="681"/>
      <c r="DD42" s="682">
        <v>1217376</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354</v>
      </c>
      <c r="CE43" s="674"/>
      <c r="CF43" s="674"/>
      <c r="CG43" s="674"/>
      <c r="CH43" s="674"/>
      <c r="CI43" s="674"/>
      <c r="CJ43" s="674"/>
      <c r="CK43" s="674"/>
      <c r="CL43" s="674"/>
      <c r="CM43" s="674"/>
      <c r="CN43" s="674"/>
      <c r="CO43" s="674"/>
      <c r="CP43" s="674"/>
      <c r="CQ43" s="675"/>
      <c r="CR43" s="676">
        <v>33368</v>
      </c>
      <c r="CS43" s="695"/>
      <c r="CT43" s="695"/>
      <c r="CU43" s="695"/>
      <c r="CV43" s="695"/>
      <c r="CW43" s="695"/>
      <c r="CX43" s="695"/>
      <c r="CY43" s="696"/>
      <c r="CZ43" s="679">
        <v>0.1</v>
      </c>
      <c r="DA43" s="697"/>
      <c r="DB43" s="697"/>
      <c r="DC43" s="698"/>
      <c r="DD43" s="682">
        <v>33368</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303</v>
      </c>
      <c r="CE44" s="690"/>
      <c r="CF44" s="673" t="s">
        <v>355</v>
      </c>
      <c r="CG44" s="674"/>
      <c r="CH44" s="674"/>
      <c r="CI44" s="674"/>
      <c r="CJ44" s="674"/>
      <c r="CK44" s="674"/>
      <c r="CL44" s="674"/>
      <c r="CM44" s="674"/>
      <c r="CN44" s="674"/>
      <c r="CO44" s="674"/>
      <c r="CP44" s="674"/>
      <c r="CQ44" s="675"/>
      <c r="CR44" s="676">
        <v>7963926</v>
      </c>
      <c r="CS44" s="677"/>
      <c r="CT44" s="677"/>
      <c r="CU44" s="677"/>
      <c r="CV44" s="677"/>
      <c r="CW44" s="677"/>
      <c r="CX44" s="677"/>
      <c r="CY44" s="678"/>
      <c r="CZ44" s="679">
        <v>22.4</v>
      </c>
      <c r="DA44" s="680"/>
      <c r="DB44" s="680"/>
      <c r="DC44" s="681"/>
      <c r="DD44" s="682">
        <v>1203587</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356</v>
      </c>
      <c r="CG45" s="674"/>
      <c r="CH45" s="674"/>
      <c r="CI45" s="674"/>
      <c r="CJ45" s="674"/>
      <c r="CK45" s="674"/>
      <c r="CL45" s="674"/>
      <c r="CM45" s="674"/>
      <c r="CN45" s="674"/>
      <c r="CO45" s="674"/>
      <c r="CP45" s="674"/>
      <c r="CQ45" s="675"/>
      <c r="CR45" s="676">
        <v>1532706</v>
      </c>
      <c r="CS45" s="695"/>
      <c r="CT45" s="695"/>
      <c r="CU45" s="695"/>
      <c r="CV45" s="695"/>
      <c r="CW45" s="695"/>
      <c r="CX45" s="695"/>
      <c r="CY45" s="696"/>
      <c r="CZ45" s="679">
        <v>4.3</v>
      </c>
      <c r="DA45" s="697"/>
      <c r="DB45" s="697"/>
      <c r="DC45" s="698"/>
      <c r="DD45" s="682">
        <v>102127</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357</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358</v>
      </c>
      <c r="CG46" s="674"/>
      <c r="CH46" s="674"/>
      <c r="CI46" s="674"/>
      <c r="CJ46" s="674"/>
      <c r="CK46" s="674"/>
      <c r="CL46" s="674"/>
      <c r="CM46" s="674"/>
      <c r="CN46" s="674"/>
      <c r="CO46" s="674"/>
      <c r="CP46" s="674"/>
      <c r="CQ46" s="675"/>
      <c r="CR46" s="676">
        <v>6420481</v>
      </c>
      <c r="CS46" s="677"/>
      <c r="CT46" s="677"/>
      <c r="CU46" s="677"/>
      <c r="CV46" s="677"/>
      <c r="CW46" s="677"/>
      <c r="CX46" s="677"/>
      <c r="CY46" s="678"/>
      <c r="CZ46" s="679">
        <v>18</v>
      </c>
      <c r="DA46" s="680"/>
      <c r="DB46" s="680"/>
      <c r="DC46" s="681"/>
      <c r="DD46" s="682">
        <v>1090721</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359</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360</v>
      </c>
      <c r="CG47" s="674"/>
      <c r="CH47" s="674"/>
      <c r="CI47" s="674"/>
      <c r="CJ47" s="674"/>
      <c r="CK47" s="674"/>
      <c r="CL47" s="674"/>
      <c r="CM47" s="674"/>
      <c r="CN47" s="674"/>
      <c r="CO47" s="674"/>
      <c r="CP47" s="674"/>
      <c r="CQ47" s="675"/>
      <c r="CR47" s="676">
        <v>13789</v>
      </c>
      <c r="CS47" s="695"/>
      <c r="CT47" s="695"/>
      <c r="CU47" s="695"/>
      <c r="CV47" s="695"/>
      <c r="CW47" s="695"/>
      <c r="CX47" s="695"/>
      <c r="CY47" s="696"/>
      <c r="CZ47" s="679">
        <v>0</v>
      </c>
      <c r="DA47" s="697"/>
      <c r="DB47" s="697"/>
      <c r="DC47" s="698"/>
      <c r="DD47" s="682">
        <v>13789</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361</v>
      </c>
      <c r="CD48" s="693"/>
      <c r="CE48" s="694"/>
      <c r="CF48" s="673" t="s">
        <v>362</v>
      </c>
      <c r="CG48" s="674"/>
      <c r="CH48" s="674"/>
      <c r="CI48" s="674"/>
      <c r="CJ48" s="674"/>
      <c r="CK48" s="674"/>
      <c r="CL48" s="674"/>
      <c r="CM48" s="674"/>
      <c r="CN48" s="674"/>
      <c r="CO48" s="674"/>
      <c r="CP48" s="674"/>
      <c r="CQ48" s="675"/>
      <c r="CR48" s="676" t="s">
        <v>237</v>
      </c>
      <c r="CS48" s="677"/>
      <c r="CT48" s="677"/>
      <c r="CU48" s="677"/>
      <c r="CV48" s="677"/>
      <c r="CW48" s="677"/>
      <c r="CX48" s="677"/>
      <c r="CY48" s="678"/>
      <c r="CZ48" s="679" t="s">
        <v>237</v>
      </c>
      <c r="DA48" s="680"/>
      <c r="DB48" s="680"/>
      <c r="DC48" s="681"/>
      <c r="DD48" s="682" t="s">
        <v>128</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363</v>
      </c>
      <c r="CE49" s="658"/>
      <c r="CF49" s="658"/>
      <c r="CG49" s="658"/>
      <c r="CH49" s="658"/>
      <c r="CI49" s="658"/>
      <c r="CJ49" s="658"/>
      <c r="CK49" s="658"/>
      <c r="CL49" s="658"/>
      <c r="CM49" s="658"/>
      <c r="CN49" s="658"/>
      <c r="CO49" s="658"/>
      <c r="CP49" s="658"/>
      <c r="CQ49" s="659"/>
      <c r="CR49" s="660">
        <v>35595430</v>
      </c>
      <c r="CS49" s="661"/>
      <c r="CT49" s="661"/>
      <c r="CU49" s="661"/>
      <c r="CV49" s="661"/>
      <c r="CW49" s="661"/>
      <c r="CX49" s="661"/>
      <c r="CY49" s="662"/>
      <c r="CZ49" s="663">
        <v>100</v>
      </c>
      <c r="DA49" s="664"/>
      <c r="DB49" s="664"/>
      <c r="DC49" s="665"/>
      <c r="DD49" s="666">
        <v>19878195</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ZlSMv+bP6Il9tkqYzp0KVcM2/F54fE5V2OaTwt0U03l9IIapVaQP0qsmQnapyn5PP9XoN34Sq+/ip3bYPpXOjw==" saltValue="uZhUkx/0Twj7Dj47Cr8Q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3" sqref="A3"/>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10" t="s">
        <v>365</v>
      </c>
      <c r="DK2" s="1211"/>
      <c r="DL2" s="1211"/>
      <c r="DM2" s="1211"/>
      <c r="DN2" s="1211"/>
      <c r="DO2" s="1212"/>
      <c r="DP2" s="248"/>
      <c r="DQ2" s="1210" t="s">
        <v>366</v>
      </c>
      <c r="DR2" s="1211"/>
      <c r="DS2" s="1211"/>
      <c r="DT2" s="1211"/>
      <c r="DU2" s="1211"/>
      <c r="DV2" s="1211"/>
      <c r="DW2" s="1211"/>
      <c r="DX2" s="1211"/>
      <c r="DY2" s="1211"/>
      <c r="DZ2" s="121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63" t="s">
        <v>367</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95" t="s">
        <v>369</v>
      </c>
      <c r="B5" s="1096"/>
      <c r="C5" s="1096"/>
      <c r="D5" s="1096"/>
      <c r="E5" s="1096"/>
      <c r="F5" s="1096"/>
      <c r="G5" s="1096"/>
      <c r="H5" s="1096"/>
      <c r="I5" s="1096"/>
      <c r="J5" s="1096"/>
      <c r="K5" s="1096"/>
      <c r="L5" s="1096"/>
      <c r="M5" s="1096"/>
      <c r="N5" s="1096"/>
      <c r="O5" s="1096"/>
      <c r="P5" s="1097"/>
      <c r="Q5" s="1101" t="s">
        <v>370</v>
      </c>
      <c r="R5" s="1102"/>
      <c r="S5" s="1102"/>
      <c r="T5" s="1102"/>
      <c r="U5" s="1103"/>
      <c r="V5" s="1101" t="s">
        <v>371</v>
      </c>
      <c r="W5" s="1102"/>
      <c r="X5" s="1102"/>
      <c r="Y5" s="1102"/>
      <c r="Z5" s="1103"/>
      <c r="AA5" s="1101" t="s">
        <v>372</v>
      </c>
      <c r="AB5" s="1102"/>
      <c r="AC5" s="1102"/>
      <c r="AD5" s="1102"/>
      <c r="AE5" s="1102"/>
      <c r="AF5" s="1213" t="s">
        <v>373</v>
      </c>
      <c r="AG5" s="1102"/>
      <c r="AH5" s="1102"/>
      <c r="AI5" s="1102"/>
      <c r="AJ5" s="1117"/>
      <c r="AK5" s="1102" t="s">
        <v>374</v>
      </c>
      <c r="AL5" s="1102"/>
      <c r="AM5" s="1102"/>
      <c r="AN5" s="1102"/>
      <c r="AO5" s="1103"/>
      <c r="AP5" s="1101" t="s">
        <v>375</v>
      </c>
      <c r="AQ5" s="1102"/>
      <c r="AR5" s="1102"/>
      <c r="AS5" s="1102"/>
      <c r="AT5" s="1103"/>
      <c r="AU5" s="1101" t="s">
        <v>376</v>
      </c>
      <c r="AV5" s="1102"/>
      <c r="AW5" s="1102"/>
      <c r="AX5" s="1102"/>
      <c r="AY5" s="1117"/>
      <c r="AZ5" s="255"/>
      <c r="BA5" s="255"/>
      <c r="BB5" s="255"/>
      <c r="BC5" s="255"/>
      <c r="BD5" s="255"/>
      <c r="BE5" s="256"/>
      <c r="BF5" s="256"/>
      <c r="BG5" s="256"/>
      <c r="BH5" s="256"/>
      <c r="BI5" s="256"/>
      <c r="BJ5" s="256"/>
      <c r="BK5" s="256"/>
      <c r="BL5" s="256"/>
      <c r="BM5" s="256"/>
      <c r="BN5" s="256"/>
      <c r="BO5" s="256"/>
      <c r="BP5" s="256"/>
      <c r="BQ5" s="1095" t="s">
        <v>377</v>
      </c>
      <c r="BR5" s="1096"/>
      <c r="BS5" s="1096"/>
      <c r="BT5" s="1096"/>
      <c r="BU5" s="1096"/>
      <c r="BV5" s="1096"/>
      <c r="BW5" s="1096"/>
      <c r="BX5" s="1096"/>
      <c r="BY5" s="1096"/>
      <c r="BZ5" s="1096"/>
      <c r="CA5" s="1096"/>
      <c r="CB5" s="1096"/>
      <c r="CC5" s="1096"/>
      <c r="CD5" s="1096"/>
      <c r="CE5" s="1096"/>
      <c r="CF5" s="1096"/>
      <c r="CG5" s="1097"/>
      <c r="CH5" s="1101" t="s">
        <v>378</v>
      </c>
      <c r="CI5" s="1102"/>
      <c r="CJ5" s="1102"/>
      <c r="CK5" s="1102"/>
      <c r="CL5" s="1103"/>
      <c r="CM5" s="1101" t="s">
        <v>379</v>
      </c>
      <c r="CN5" s="1102"/>
      <c r="CO5" s="1102"/>
      <c r="CP5" s="1102"/>
      <c r="CQ5" s="1103"/>
      <c r="CR5" s="1101" t="s">
        <v>380</v>
      </c>
      <c r="CS5" s="1102"/>
      <c r="CT5" s="1102"/>
      <c r="CU5" s="1102"/>
      <c r="CV5" s="1103"/>
      <c r="CW5" s="1101" t="s">
        <v>381</v>
      </c>
      <c r="CX5" s="1102"/>
      <c r="CY5" s="1102"/>
      <c r="CZ5" s="1102"/>
      <c r="DA5" s="1103"/>
      <c r="DB5" s="1101" t="s">
        <v>382</v>
      </c>
      <c r="DC5" s="1102"/>
      <c r="DD5" s="1102"/>
      <c r="DE5" s="1102"/>
      <c r="DF5" s="1103"/>
      <c r="DG5" s="1198" t="s">
        <v>383</v>
      </c>
      <c r="DH5" s="1199"/>
      <c r="DI5" s="1199"/>
      <c r="DJ5" s="1199"/>
      <c r="DK5" s="1200"/>
      <c r="DL5" s="1198" t="s">
        <v>384</v>
      </c>
      <c r="DM5" s="1199"/>
      <c r="DN5" s="1199"/>
      <c r="DO5" s="1199"/>
      <c r="DP5" s="1200"/>
      <c r="DQ5" s="1101" t="s">
        <v>385</v>
      </c>
      <c r="DR5" s="1102"/>
      <c r="DS5" s="1102"/>
      <c r="DT5" s="1102"/>
      <c r="DU5" s="1103"/>
      <c r="DV5" s="1101" t="s">
        <v>376</v>
      </c>
      <c r="DW5" s="1102"/>
      <c r="DX5" s="1102"/>
      <c r="DY5" s="1102"/>
      <c r="DZ5" s="1117"/>
      <c r="EA5" s="253"/>
    </row>
    <row r="6" spans="1:131" s="254" customFormat="1" ht="26.25" customHeight="1" thickBot="1" x14ac:dyDescent="0.2">
      <c r="A6" s="1098"/>
      <c r="B6" s="1099"/>
      <c r="C6" s="1099"/>
      <c r="D6" s="1099"/>
      <c r="E6" s="1099"/>
      <c r="F6" s="1099"/>
      <c r="G6" s="1099"/>
      <c r="H6" s="1099"/>
      <c r="I6" s="1099"/>
      <c r="J6" s="1099"/>
      <c r="K6" s="1099"/>
      <c r="L6" s="1099"/>
      <c r="M6" s="1099"/>
      <c r="N6" s="1099"/>
      <c r="O6" s="1099"/>
      <c r="P6" s="1100"/>
      <c r="Q6" s="1104"/>
      <c r="R6" s="1105"/>
      <c r="S6" s="1105"/>
      <c r="T6" s="1105"/>
      <c r="U6" s="1106"/>
      <c r="V6" s="1104"/>
      <c r="W6" s="1105"/>
      <c r="X6" s="1105"/>
      <c r="Y6" s="1105"/>
      <c r="Z6" s="1106"/>
      <c r="AA6" s="1104"/>
      <c r="AB6" s="1105"/>
      <c r="AC6" s="1105"/>
      <c r="AD6" s="1105"/>
      <c r="AE6" s="1105"/>
      <c r="AF6" s="1214"/>
      <c r="AG6" s="1105"/>
      <c r="AH6" s="1105"/>
      <c r="AI6" s="1105"/>
      <c r="AJ6" s="1118"/>
      <c r="AK6" s="1105"/>
      <c r="AL6" s="1105"/>
      <c r="AM6" s="1105"/>
      <c r="AN6" s="1105"/>
      <c r="AO6" s="1106"/>
      <c r="AP6" s="1104"/>
      <c r="AQ6" s="1105"/>
      <c r="AR6" s="1105"/>
      <c r="AS6" s="1105"/>
      <c r="AT6" s="1106"/>
      <c r="AU6" s="1104"/>
      <c r="AV6" s="1105"/>
      <c r="AW6" s="1105"/>
      <c r="AX6" s="1105"/>
      <c r="AY6" s="1118"/>
      <c r="AZ6" s="251"/>
      <c r="BA6" s="251"/>
      <c r="BB6" s="251"/>
      <c r="BC6" s="251"/>
      <c r="BD6" s="251"/>
      <c r="BE6" s="252"/>
      <c r="BF6" s="252"/>
      <c r="BG6" s="252"/>
      <c r="BH6" s="252"/>
      <c r="BI6" s="252"/>
      <c r="BJ6" s="252"/>
      <c r="BK6" s="252"/>
      <c r="BL6" s="252"/>
      <c r="BM6" s="252"/>
      <c r="BN6" s="252"/>
      <c r="BO6" s="252"/>
      <c r="BP6" s="252"/>
      <c r="BQ6" s="1098"/>
      <c r="BR6" s="1099"/>
      <c r="BS6" s="1099"/>
      <c r="BT6" s="1099"/>
      <c r="BU6" s="1099"/>
      <c r="BV6" s="1099"/>
      <c r="BW6" s="1099"/>
      <c r="BX6" s="1099"/>
      <c r="BY6" s="1099"/>
      <c r="BZ6" s="1099"/>
      <c r="CA6" s="1099"/>
      <c r="CB6" s="1099"/>
      <c r="CC6" s="1099"/>
      <c r="CD6" s="1099"/>
      <c r="CE6" s="1099"/>
      <c r="CF6" s="1099"/>
      <c r="CG6" s="1100"/>
      <c r="CH6" s="1104"/>
      <c r="CI6" s="1105"/>
      <c r="CJ6" s="1105"/>
      <c r="CK6" s="1105"/>
      <c r="CL6" s="1106"/>
      <c r="CM6" s="1104"/>
      <c r="CN6" s="1105"/>
      <c r="CO6" s="1105"/>
      <c r="CP6" s="1105"/>
      <c r="CQ6" s="1106"/>
      <c r="CR6" s="1104"/>
      <c r="CS6" s="1105"/>
      <c r="CT6" s="1105"/>
      <c r="CU6" s="1105"/>
      <c r="CV6" s="1106"/>
      <c r="CW6" s="1104"/>
      <c r="CX6" s="1105"/>
      <c r="CY6" s="1105"/>
      <c r="CZ6" s="1105"/>
      <c r="DA6" s="1106"/>
      <c r="DB6" s="1104"/>
      <c r="DC6" s="1105"/>
      <c r="DD6" s="1105"/>
      <c r="DE6" s="1105"/>
      <c r="DF6" s="1106"/>
      <c r="DG6" s="1201"/>
      <c r="DH6" s="1202"/>
      <c r="DI6" s="1202"/>
      <c r="DJ6" s="1202"/>
      <c r="DK6" s="1203"/>
      <c r="DL6" s="1201"/>
      <c r="DM6" s="1202"/>
      <c r="DN6" s="1202"/>
      <c r="DO6" s="1202"/>
      <c r="DP6" s="1203"/>
      <c r="DQ6" s="1104"/>
      <c r="DR6" s="1105"/>
      <c r="DS6" s="1105"/>
      <c r="DT6" s="1105"/>
      <c r="DU6" s="1106"/>
      <c r="DV6" s="1104"/>
      <c r="DW6" s="1105"/>
      <c r="DX6" s="1105"/>
      <c r="DY6" s="1105"/>
      <c r="DZ6" s="1118"/>
      <c r="EA6" s="253"/>
    </row>
    <row r="7" spans="1:131" s="254" customFormat="1" ht="26.25" customHeight="1" thickTop="1" x14ac:dyDescent="0.15">
      <c r="A7" s="257">
        <v>1</v>
      </c>
      <c r="B7" s="1150" t="s">
        <v>386</v>
      </c>
      <c r="C7" s="1151"/>
      <c r="D7" s="1151"/>
      <c r="E7" s="1151"/>
      <c r="F7" s="1151"/>
      <c r="G7" s="1151"/>
      <c r="H7" s="1151"/>
      <c r="I7" s="1151"/>
      <c r="J7" s="1151"/>
      <c r="K7" s="1151"/>
      <c r="L7" s="1151"/>
      <c r="M7" s="1151"/>
      <c r="N7" s="1151"/>
      <c r="O7" s="1151"/>
      <c r="P7" s="1152"/>
      <c r="Q7" s="1204">
        <v>37620</v>
      </c>
      <c r="R7" s="1205"/>
      <c r="S7" s="1205"/>
      <c r="T7" s="1205"/>
      <c r="U7" s="1205"/>
      <c r="V7" s="1205">
        <v>35757</v>
      </c>
      <c r="W7" s="1205"/>
      <c r="X7" s="1205"/>
      <c r="Y7" s="1205"/>
      <c r="Z7" s="1205"/>
      <c r="AA7" s="1205">
        <v>1863</v>
      </c>
      <c r="AB7" s="1205"/>
      <c r="AC7" s="1205"/>
      <c r="AD7" s="1205"/>
      <c r="AE7" s="1206"/>
      <c r="AF7" s="1207">
        <v>1170</v>
      </c>
      <c r="AG7" s="1208"/>
      <c r="AH7" s="1208"/>
      <c r="AI7" s="1208"/>
      <c r="AJ7" s="1209"/>
      <c r="AK7" s="1191">
        <v>959</v>
      </c>
      <c r="AL7" s="1192"/>
      <c r="AM7" s="1192"/>
      <c r="AN7" s="1192"/>
      <c r="AO7" s="1192"/>
      <c r="AP7" s="1192">
        <v>28764</v>
      </c>
      <c r="AQ7" s="1192"/>
      <c r="AR7" s="1192"/>
      <c r="AS7" s="1192"/>
      <c r="AT7" s="1192"/>
      <c r="AU7" s="1193"/>
      <c r="AV7" s="1193"/>
      <c r="AW7" s="1193"/>
      <c r="AX7" s="1193"/>
      <c r="AY7" s="1194"/>
      <c r="AZ7" s="251"/>
      <c r="BA7" s="251"/>
      <c r="BB7" s="251"/>
      <c r="BC7" s="251"/>
      <c r="BD7" s="251"/>
      <c r="BE7" s="252"/>
      <c r="BF7" s="252"/>
      <c r="BG7" s="252"/>
      <c r="BH7" s="252"/>
      <c r="BI7" s="252"/>
      <c r="BJ7" s="252"/>
      <c r="BK7" s="252"/>
      <c r="BL7" s="252"/>
      <c r="BM7" s="252"/>
      <c r="BN7" s="252"/>
      <c r="BO7" s="252"/>
      <c r="BP7" s="252"/>
      <c r="BQ7" s="258">
        <v>1</v>
      </c>
      <c r="BR7" s="259"/>
      <c r="BS7" s="1195" t="s">
        <v>587</v>
      </c>
      <c r="BT7" s="1196"/>
      <c r="BU7" s="1196"/>
      <c r="BV7" s="1196"/>
      <c r="BW7" s="1196"/>
      <c r="BX7" s="1196"/>
      <c r="BY7" s="1196"/>
      <c r="BZ7" s="1196"/>
      <c r="CA7" s="1196"/>
      <c r="CB7" s="1196"/>
      <c r="CC7" s="1196"/>
      <c r="CD7" s="1196"/>
      <c r="CE7" s="1196"/>
      <c r="CF7" s="1196"/>
      <c r="CG7" s="1197"/>
      <c r="CH7" s="1188">
        <v>0</v>
      </c>
      <c r="CI7" s="1189"/>
      <c r="CJ7" s="1189"/>
      <c r="CK7" s="1189"/>
      <c r="CL7" s="1190"/>
      <c r="CM7" s="1188">
        <v>31</v>
      </c>
      <c r="CN7" s="1189"/>
      <c r="CO7" s="1189"/>
      <c r="CP7" s="1189"/>
      <c r="CQ7" s="1190"/>
      <c r="CR7" s="1188">
        <v>20</v>
      </c>
      <c r="CS7" s="1189"/>
      <c r="CT7" s="1189"/>
      <c r="CU7" s="1189"/>
      <c r="CV7" s="1190"/>
      <c r="CW7" s="1188">
        <v>8</v>
      </c>
      <c r="CX7" s="1189"/>
      <c r="CY7" s="1189"/>
      <c r="CZ7" s="1189"/>
      <c r="DA7" s="1190"/>
      <c r="DB7" s="1188" t="s">
        <v>577</v>
      </c>
      <c r="DC7" s="1189"/>
      <c r="DD7" s="1189"/>
      <c r="DE7" s="1189"/>
      <c r="DF7" s="1190"/>
      <c r="DG7" s="1188" t="s">
        <v>577</v>
      </c>
      <c r="DH7" s="1189"/>
      <c r="DI7" s="1189"/>
      <c r="DJ7" s="1189"/>
      <c r="DK7" s="1190"/>
      <c r="DL7" s="1188" t="s">
        <v>577</v>
      </c>
      <c r="DM7" s="1189"/>
      <c r="DN7" s="1189"/>
      <c r="DO7" s="1189"/>
      <c r="DP7" s="1190"/>
      <c r="DQ7" s="1188" t="s">
        <v>577</v>
      </c>
      <c r="DR7" s="1189"/>
      <c r="DS7" s="1189"/>
      <c r="DT7" s="1189"/>
      <c r="DU7" s="1190"/>
      <c r="DV7" s="1215"/>
      <c r="DW7" s="1216"/>
      <c r="DX7" s="1216"/>
      <c r="DY7" s="1216"/>
      <c r="DZ7" s="1217"/>
      <c r="EA7" s="253"/>
    </row>
    <row r="8" spans="1:131" s="254" customFormat="1" ht="26.25" customHeight="1" x14ac:dyDescent="0.15">
      <c r="A8" s="260">
        <v>2</v>
      </c>
      <c r="B8" s="1137" t="s">
        <v>387</v>
      </c>
      <c r="C8" s="1138"/>
      <c r="D8" s="1138"/>
      <c r="E8" s="1138"/>
      <c r="F8" s="1138"/>
      <c r="G8" s="1138"/>
      <c r="H8" s="1138"/>
      <c r="I8" s="1138"/>
      <c r="J8" s="1138"/>
      <c r="K8" s="1138"/>
      <c r="L8" s="1138"/>
      <c r="M8" s="1138"/>
      <c r="N8" s="1138"/>
      <c r="O8" s="1138"/>
      <c r="P8" s="1139"/>
      <c r="Q8" s="1143">
        <v>89</v>
      </c>
      <c r="R8" s="1144"/>
      <c r="S8" s="1144"/>
      <c r="T8" s="1144"/>
      <c r="U8" s="1144"/>
      <c r="V8" s="1144">
        <v>61</v>
      </c>
      <c r="W8" s="1144"/>
      <c r="X8" s="1144"/>
      <c r="Y8" s="1144"/>
      <c r="Z8" s="1144"/>
      <c r="AA8" s="1144">
        <v>28</v>
      </c>
      <c r="AB8" s="1144"/>
      <c r="AC8" s="1144"/>
      <c r="AD8" s="1144"/>
      <c r="AE8" s="1145"/>
      <c r="AF8" s="1119">
        <v>28</v>
      </c>
      <c r="AG8" s="1120"/>
      <c r="AH8" s="1120"/>
      <c r="AI8" s="1120"/>
      <c r="AJ8" s="1121"/>
      <c r="AK8" s="1186" t="s">
        <v>577</v>
      </c>
      <c r="AL8" s="1187"/>
      <c r="AM8" s="1187"/>
      <c r="AN8" s="1187"/>
      <c r="AO8" s="1187"/>
      <c r="AP8" s="1187" t="s">
        <v>577</v>
      </c>
      <c r="AQ8" s="1187"/>
      <c r="AR8" s="1187"/>
      <c r="AS8" s="1187"/>
      <c r="AT8" s="1187"/>
      <c r="AU8" s="1184"/>
      <c r="AV8" s="1184"/>
      <c r="AW8" s="1184"/>
      <c r="AX8" s="1184"/>
      <c r="AY8" s="1185"/>
      <c r="AZ8" s="251"/>
      <c r="BA8" s="251"/>
      <c r="BB8" s="251"/>
      <c r="BC8" s="251"/>
      <c r="BD8" s="251"/>
      <c r="BE8" s="252"/>
      <c r="BF8" s="252"/>
      <c r="BG8" s="252"/>
      <c r="BH8" s="252"/>
      <c r="BI8" s="252"/>
      <c r="BJ8" s="252"/>
      <c r="BK8" s="252"/>
      <c r="BL8" s="252"/>
      <c r="BM8" s="252"/>
      <c r="BN8" s="252"/>
      <c r="BO8" s="252"/>
      <c r="BP8" s="252"/>
      <c r="BQ8" s="261">
        <v>2</v>
      </c>
      <c r="BR8" s="262" t="s">
        <v>588</v>
      </c>
      <c r="BS8" s="1114" t="s">
        <v>589</v>
      </c>
      <c r="BT8" s="1115"/>
      <c r="BU8" s="1115"/>
      <c r="BV8" s="1115"/>
      <c r="BW8" s="1115"/>
      <c r="BX8" s="1115"/>
      <c r="BY8" s="1115"/>
      <c r="BZ8" s="1115"/>
      <c r="CA8" s="1115"/>
      <c r="CB8" s="1115"/>
      <c r="CC8" s="1115"/>
      <c r="CD8" s="1115"/>
      <c r="CE8" s="1115"/>
      <c r="CF8" s="1115"/>
      <c r="CG8" s="1116"/>
      <c r="CH8" s="1089">
        <v>8</v>
      </c>
      <c r="CI8" s="1090"/>
      <c r="CJ8" s="1090"/>
      <c r="CK8" s="1090"/>
      <c r="CL8" s="1091"/>
      <c r="CM8" s="1089">
        <v>649</v>
      </c>
      <c r="CN8" s="1090"/>
      <c r="CO8" s="1090"/>
      <c r="CP8" s="1090"/>
      <c r="CQ8" s="1091"/>
      <c r="CR8" s="1089">
        <v>82</v>
      </c>
      <c r="CS8" s="1090"/>
      <c r="CT8" s="1090"/>
      <c r="CU8" s="1090"/>
      <c r="CV8" s="1091"/>
      <c r="CW8" s="1089" t="s">
        <v>577</v>
      </c>
      <c r="CX8" s="1090"/>
      <c r="CY8" s="1090"/>
      <c r="CZ8" s="1090"/>
      <c r="DA8" s="1091"/>
      <c r="DB8" s="1089">
        <v>1000</v>
      </c>
      <c r="DC8" s="1090"/>
      <c r="DD8" s="1090"/>
      <c r="DE8" s="1090"/>
      <c r="DF8" s="1091"/>
      <c r="DG8" s="1089" t="s">
        <v>577</v>
      </c>
      <c r="DH8" s="1090"/>
      <c r="DI8" s="1090"/>
      <c r="DJ8" s="1090"/>
      <c r="DK8" s="1091"/>
      <c r="DL8" s="1089" t="s">
        <v>577</v>
      </c>
      <c r="DM8" s="1090"/>
      <c r="DN8" s="1090"/>
      <c r="DO8" s="1090"/>
      <c r="DP8" s="1091"/>
      <c r="DQ8" s="1089">
        <v>100</v>
      </c>
      <c r="DR8" s="1090"/>
      <c r="DS8" s="1090"/>
      <c r="DT8" s="1090"/>
      <c r="DU8" s="1091"/>
      <c r="DV8" s="1092"/>
      <c r="DW8" s="1093"/>
      <c r="DX8" s="1093"/>
      <c r="DY8" s="1093"/>
      <c r="DZ8" s="1094"/>
      <c r="EA8" s="253"/>
    </row>
    <row r="9" spans="1:131" s="254" customFormat="1" ht="26.25" customHeight="1" x14ac:dyDescent="0.15">
      <c r="A9" s="260">
        <v>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9"/>
      <c r="AG9" s="1120"/>
      <c r="AH9" s="1120"/>
      <c r="AI9" s="1120"/>
      <c r="AJ9" s="1121"/>
      <c r="AK9" s="1186"/>
      <c r="AL9" s="1187"/>
      <c r="AM9" s="1187"/>
      <c r="AN9" s="1187"/>
      <c r="AO9" s="1187"/>
      <c r="AP9" s="1187"/>
      <c r="AQ9" s="1187"/>
      <c r="AR9" s="1187"/>
      <c r="AS9" s="1187"/>
      <c r="AT9" s="1187"/>
      <c r="AU9" s="1184"/>
      <c r="AV9" s="1184"/>
      <c r="AW9" s="1184"/>
      <c r="AX9" s="1184"/>
      <c r="AY9" s="1185"/>
      <c r="AZ9" s="251"/>
      <c r="BA9" s="251"/>
      <c r="BB9" s="251"/>
      <c r="BC9" s="251"/>
      <c r="BD9" s="251"/>
      <c r="BE9" s="252"/>
      <c r="BF9" s="252"/>
      <c r="BG9" s="252"/>
      <c r="BH9" s="252"/>
      <c r="BI9" s="252"/>
      <c r="BJ9" s="252"/>
      <c r="BK9" s="252"/>
      <c r="BL9" s="252"/>
      <c r="BM9" s="252"/>
      <c r="BN9" s="252"/>
      <c r="BO9" s="252"/>
      <c r="BP9" s="252"/>
      <c r="BQ9" s="261">
        <v>3</v>
      </c>
      <c r="BR9" s="262" t="s">
        <v>588</v>
      </c>
      <c r="BS9" s="1114" t="s">
        <v>590</v>
      </c>
      <c r="BT9" s="1115"/>
      <c r="BU9" s="1115"/>
      <c r="BV9" s="1115"/>
      <c r="BW9" s="1115"/>
      <c r="BX9" s="1115"/>
      <c r="BY9" s="1115"/>
      <c r="BZ9" s="1115"/>
      <c r="CA9" s="1115"/>
      <c r="CB9" s="1115"/>
      <c r="CC9" s="1115"/>
      <c r="CD9" s="1115"/>
      <c r="CE9" s="1115"/>
      <c r="CF9" s="1115"/>
      <c r="CG9" s="1116"/>
      <c r="CH9" s="1089">
        <v>0</v>
      </c>
      <c r="CI9" s="1090"/>
      <c r="CJ9" s="1090"/>
      <c r="CK9" s="1090"/>
      <c r="CL9" s="1091"/>
      <c r="CM9" s="1089">
        <v>145</v>
      </c>
      <c r="CN9" s="1090"/>
      <c r="CO9" s="1090"/>
      <c r="CP9" s="1090"/>
      <c r="CQ9" s="1091"/>
      <c r="CR9" s="1089">
        <v>5</v>
      </c>
      <c r="CS9" s="1090"/>
      <c r="CT9" s="1090"/>
      <c r="CU9" s="1090"/>
      <c r="CV9" s="1091"/>
      <c r="CW9" s="1089" t="s">
        <v>577</v>
      </c>
      <c r="CX9" s="1090"/>
      <c r="CY9" s="1090"/>
      <c r="CZ9" s="1090"/>
      <c r="DA9" s="1091"/>
      <c r="DB9" s="1089" t="s">
        <v>577</v>
      </c>
      <c r="DC9" s="1090"/>
      <c r="DD9" s="1090"/>
      <c r="DE9" s="1090"/>
      <c r="DF9" s="1091"/>
      <c r="DG9" s="1089" t="s">
        <v>577</v>
      </c>
      <c r="DH9" s="1090"/>
      <c r="DI9" s="1090"/>
      <c r="DJ9" s="1090"/>
      <c r="DK9" s="1091"/>
      <c r="DL9" s="1089" t="s">
        <v>577</v>
      </c>
      <c r="DM9" s="1090"/>
      <c r="DN9" s="1090"/>
      <c r="DO9" s="1090"/>
      <c r="DP9" s="1091"/>
      <c r="DQ9" s="1089" t="s">
        <v>577</v>
      </c>
      <c r="DR9" s="1090"/>
      <c r="DS9" s="1090"/>
      <c r="DT9" s="1090"/>
      <c r="DU9" s="1091"/>
      <c r="DV9" s="1092"/>
      <c r="DW9" s="1093"/>
      <c r="DX9" s="1093"/>
      <c r="DY9" s="1093"/>
      <c r="DZ9" s="1094"/>
      <c r="EA9" s="253"/>
    </row>
    <row r="10" spans="1:131" s="254" customFormat="1" ht="26.25" customHeight="1" x14ac:dyDescent="0.15">
      <c r="A10" s="260">
        <v>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9"/>
      <c r="AG10" s="1120"/>
      <c r="AH10" s="1120"/>
      <c r="AI10" s="1120"/>
      <c r="AJ10" s="1121"/>
      <c r="AK10" s="1186"/>
      <c r="AL10" s="1187"/>
      <c r="AM10" s="1187"/>
      <c r="AN10" s="1187"/>
      <c r="AO10" s="1187"/>
      <c r="AP10" s="1187"/>
      <c r="AQ10" s="1187"/>
      <c r="AR10" s="1187"/>
      <c r="AS10" s="1187"/>
      <c r="AT10" s="1187"/>
      <c r="AU10" s="1184"/>
      <c r="AV10" s="1184"/>
      <c r="AW10" s="1184"/>
      <c r="AX10" s="1184"/>
      <c r="AY10" s="1185"/>
      <c r="AZ10" s="251"/>
      <c r="BA10" s="251"/>
      <c r="BB10" s="251"/>
      <c r="BC10" s="251"/>
      <c r="BD10" s="251"/>
      <c r="BE10" s="252"/>
      <c r="BF10" s="252"/>
      <c r="BG10" s="252"/>
      <c r="BH10" s="252"/>
      <c r="BI10" s="252"/>
      <c r="BJ10" s="252"/>
      <c r="BK10" s="252"/>
      <c r="BL10" s="252"/>
      <c r="BM10" s="252"/>
      <c r="BN10" s="252"/>
      <c r="BO10" s="252"/>
      <c r="BP10" s="252"/>
      <c r="BQ10" s="261">
        <v>4</v>
      </c>
      <c r="BR10" s="262"/>
      <c r="BS10" s="1114" t="s">
        <v>591</v>
      </c>
      <c r="BT10" s="1115"/>
      <c r="BU10" s="1115"/>
      <c r="BV10" s="1115"/>
      <c r="BW10" s="1115"/>
      <c r="BX10" s="1115"/>
      <c r="BY10" s="1115"/>
      <c r="BZ10" s="1115"/>
      <c r="CA10" s="1115"/>
      <c r="CB10" s="1115"/>
      <c r="CC10" s="1115"/>
      <c r="CD10" s="1115"/>
      <c r="CE10" s="1115"/>
      <c r="CF10" s="1115"/>
      <c r="CG10" s="1116"/>
      <c r="CH10" s="1089">
        <v>-70</v>
      </c>
      <c r="CI10" s="1090"/>
      <c r="CJ10" s="1090"/>
      <c r="CK10" s="1090"/>
      <c r="CL10" s="1091"/>
      <c r="CM10" s="1089">
        <v>154</v>
      </c>
      <c r="CN10" s="1090"/>
      <c r="CO10" s="1090"/>
      <c r="CP10" s="1090"/>
      <c r="CQ10" s="1091"/>
      <c r="CR10" s="1089">
        <v>34</v>
      </c>
      <c r="CS10" s="1090"/>
      <c r="CT10" s="1090"/>
      <c r="CU10" s="1090"/>
      <c r="CV10" s="1091"/>
      <c r="CW10" s="1089">
        <v>26</v>
      </c>
      <c r="CX10" s="1090"/>
      <c r="CY10" s="1090"/>
      <c r="CZ10" s="1090"/>
      <c r="DA10" s="1091"/>
      <c r="DB10" s="1089" t="s">
        <v>577</v>
      </c>
      <c r="DC10" s="1090"/>
      <c r="DD10" s="1090"/>
      <c r="DE10" s="1090"/>
      <c r="DF10" s="1091"/>
      <c r="DG10" s="1089" t="s">
        <v>577</v>
      </c>
      <c r="DH10" s="1090"/>
      <c r="DI10" s="1090"/>
      <c r="DJ10" s="1090"/>
      <c r="DK10" s="1091"/>
      <c r="DL10" s="1089" t="s">
        <v>577</v>
      </c>
      <c r="DM10" s="1090"/>
      <c r="DN10" s="1090"/>
      <c r="DO10" s="1090"/>
      <c r="DP10" s="1091"/>
      <c r="DQ10" s="1089" t="s">
        <v>577</v>
      </c>
      <c r="DR10" s="1090"/>
      <c r="DS10" s="1090"/>
      <c r="DT10" s="1090"/>
      <c r="DU10" s="1091"/>
      <c r="DV10" s="1092"/>
      <c r="DW10" s="1093"/>
      <c r="DX10" s="1093"/>
      <c r="DY10" s="1093"/>
      <c r="DZ10" s="1094"/>
      <c r="EA10" s="253"/>
    </row>
    <row r="11" spans="1:131" s="254" customFormat="1" ht="26.25" customHeight="1" x14ac:dyDescent="0.15">
      <c r="A11" s="260">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9"/>
      <c r="AG11" s="1120"/>
      <c r="AH11" s="1120"/>
      <c r="AI11" s="1120"/>
      <c r="AJ11" s="1121"/>
      <c r="AK11" s="1186"/>
      <c r="AL11" s="1187"/>
      <c r="AM11" s="1187"/>
      <c r="AN11" s="1187"/>
      <c r="AO11" s="1187"/>
      <c r="AP11" s="1187"/>
      <c r="AQ11" s="1187"/>
      <c r="AR11" s="1187"/>
      <c r="AS11" s="1187"/>
      <c r="AT11" s="1187"/>
      <c r="AU11" s="1184"/>
      <c r="AV11" s="1184"/>
      <c r="AW11" s="1184"/>
      <c r="AX11" s="1184"/>
      <c r="AY11" s="1185"/>
      <c r="AZ11" s="251"/>
      <c r="BA11" s="251"/>
      <c r="BB11" s="251"/>
      <c r="BC11" s="251"/>
      <c r="BD11" s="251"/>
      <c r="BE11" s="252"/>
      <c r="BF11" s="252"/>
      <c r="BG11" s="252"/>
      <c r="BH11" s="252"/>
      <c r="BI11" s="252"/>
      <c r="BJ11" s="252"/>
      <c r="BK11" s="252"/>
      <c r="BL11" s="252"/>
      <c r="BM11" s="252"/>
      <c r="BN11" s="252"/>
      <c r="BO11" s="252"/>
      <c r="BP11" s="252"/>
      <c r="BQ11" s="261">
        <v>5</v>
      </c>
      <c r="BR11" s="262"/>
      <c r="BS11" s="1114"/>
      <c r="BT11" s="1115"/>
      <c r="BU11" s="1115"/>
      <c r="BV11" s="1115"/>
      <c r="BW11" s="1115"/>
      <c r="BX11" s="1115"/>
      <c r="BY11" s="1115"/>
      <c r="BZ11" s="1115"/>
      <c r="CA11" s="1115"/>
      <c r="CB11" s="1115"/>
      <c r="CC11" s="1115"/>
      <c r="CD11" s="1115"/>
      <c r="CE11" s="1115"/>
      <c r="CF11" s="1115"/>
      <c r="CG11" s="1116"/>
      <c r="CH11" s="1089"/>
      <c r="CI11" s="1090"/>
      <c r="CJ11" s="1090"/>
      <c r="CK11" s="1090"/>
      <c r="CL11" s="1091"/>
      <c r="CM11" s="1089"/>
      <c r="CN11" s="1090"/>
      <c r="CO11" s="1090"/>
      <c r="CP11" s="1090"/>
      <c r="CQ11" s="1091"/>
      <c r="CR11" s="1089"/>
      <c r="CS11" s="1090"/>
      <c r="CT11" s="1090"/>
      <c r="CU11" s="1090"/>
      <c r="CV11" s="1091"/>
      <c r="CW11" s="1089"/>
      <c r="CX11" s="1090"/>
      <c r="CY11" s="1090"/>
      <c r="CZ11" s="1090"/>
      <c r="DA11" s="1091"/>
      <c r="DB11" s="1089"/>
      <c r="DC11" s="1090"/>
      <c r="DD11" s="1090"/>
      <c r="DE11" s="1090"/>
      <c r="DF11" s="1091"/>
      <c r="DG11" s="1089"/>
      <c r="DH11" s="1090"/>
      <c r="DI11" s="1090"/>
      <c r="DJ11" s="1090"/>
      <c r="DK11" s="1091"/>
      <c r="DL11" s="1089"/>
      <c r="DM11" s="1090"/>
      <c r="DN11" s="1090"/>
      <c r="DO11" s="1090"/>
      <c r="DP11" s="1091"/>
      <c r="DQ11" s="1089"/>
      <c r="DR11" s="1090"/>
      <c r="DS11" s="1090"/>
      <c r="DT11" s="1090"/>
      <c r="DU11" s="1091"/>
      <c r="DV11" s="1092"/>
      <c r="DW11" s="1093"/>
      <c r="DX11" s="1093"/>
      <c r="DY11" s="1093"/>
      <c r="DZ11" s="1094"/>
      <c r="EA11" s="253"/>
    </row>
    <row r="12" spans="1:131" s="254" customFormat="1" ht="26.25" customHeight="1" x14ac:dyDescent="0.15">
      <c r="A12" s="260">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9"/>
      <c r="AG12" s="1120"/>
      <c r="AH12" s="1120"/>
      <c r="AI12" s="1120"/>
      <c r="AJ12" s="1121"/>
      <c r="AK12" s="1186"/>
      <c r="AL12" s="1187"/>
      <c r="AM12" s="1187"/>
      <c r="AN12" s="1187"/>
      <c r="AO12" s="1187"/>
      <c r="AP12" s="1187"/>
      <c r="AQ12" s="1187"/>
      <c r="AR12" s="1187"/>
      <c r="AS12" s="1187"/>
      <c r="AT12" s="1187"/>
      <c r="AU12" s="1184"/>
      <c r="AV12" s="1184"/>
      <c r="AW12" s="1184"/>
      <c r="AX12" s="1184"/>
      <c r="AY12" s="1185"/>
      <c r="AZ12" s="251"/>
      <c r="BA12" s="251"/>
      <c r="BB12" s="251"/>
      <c r="BC12" s="251"/>
      <c r="BD12" s="251"/>
      <c r="BE12" s="252"/>
      <c r="BF12" s="252"/>
      <c r="BG12" s="252"/>
      <c r="BH12" s="252"/>
      <c r="BI12" s="252"/>
      <c r="BJ12" s="252"/>
      <c r="BK12" s="252"/>
      <c r="BL12" s="252"/>
      <c r="BM12" s="252"/>
      <c r="BN12" s="252"/>
      <c r="BO12" s="252"/>
      <c r="BP12" s="252"/>
      <c r="BQ12" s="261">
        <v>6</v>
      </c>
      <c r="BR12" s="262"/>
      <c r="BS12" s="1114"/>
      <c r="BT12" s="1115"/>
      <c r="BU12" s="1115"/>
      <c r="BV12" s="1115"/>
      <c r="BW12" s="1115"/>
      <c r="BX12" s="1115"/>
      <c r="BY12" s="1115"/>
      <c r="BZ12" s="1115"/>
      <c r="CA12" s="1115"/>
      <c r="CB12" s="1115"/>
      <c r="CC12" s="1115"/>
      <c r="CD12" s="1115"/>
      <c r="CE12" s="1115"/>
      <c r="CF12" s="1115"/>
      <c r="CG12" s="1116"/>
      <c r="CH12" s="1089"/>
      <c r="CI12" s="1090"/>
      <c r="CJ12" s="1090"/>
      <c r="CK12" s="1090"/>
      <c r="CL12" s="1091"/>
      <c r="CM12" s="1089"/>
      <c r="CN12" s="1090"/>
      <c r="CO12" s="1090"/>
      <c r="CP12" s="1090"/>
      <c r="CQ12" s="1091"/>
      <c r="CR12" s="1089"/>
      <c r="CS12" s="1090"/>
      <c r="CT12" s="1090"/>
      <c r="CU12" s="1090"/>
      <c r="CV12" s="1091"/>
      <c r="CW12" s="1089"/>
      <c r="CX12" s="1090"/>
      <c r="CY12" s="1090"/>
      <c r="CZ12" s="1090"/>
      <c r="DA12" s="1091"/>
      <c r="DB12" s="1089"/>
      <c r="DC12" s="1090"/>
      <c r="DD12" s="1090"/>
      <c r="DE12" s="1090"/>
      <c r="DF12" s="1091"/>
      <c r="DG12" s="1089"/>
      <c r="DH12" s="1090"/>
      <c r="DI12" s="1090"/>
      <c r="DJ12" s="1090"/>
      <c r="DK12" s="1091"/>
      <c r="DL12" s="1089"/>
      <c r="DM12" s="1090"/>
      <c r="DN12" s="1090"/>
      <c r="DO12" s="1090"/>
      <c r="DP12" s="1091"/>
      <c r="DQ12" s="1089"/>
      <c r="DR12" s="1090"/>
      <c r="DS12" s="1090"/>
      <c r="DT12" s="1090"/>
      <c r="DU12" s="1091"/>
      <c r="DV12" s="1092"/>
      <c r="DW12" s="1093"/>
      <c r="DX12" s="1093"/>
      <c r="DY12" s="1093"/>
      <c r="DZ12" s="1094"/>
      <c r="EA12" s="253"/>
    </row>
    <row r="13" spans="1:131" s="254" customFormat="1" ht="26.25" customHeight="1" x14ac:dyDescent="0.15">
      <c r="A13" s="260">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9"/>
      <c r="AG13" s="1120"/>
      <c r="AH13" s="1120"/>
      <c r="AI13" s="1120"/>
      <c r="AJ13" s="1121"/>
      <c r="AK13" s="1186"/>
      <c r="AL13" s="1187"/>
      <c r="AM13" s="1187"/>
      <c r="AN13" s="1187"/>
      <c r="AO13" s="1187"/>
      <c r="AP13" s="1187"/>
      <c r="AQ13" s="1187"/>
      <c r="AR13" s="1187"/>
      <c r="AS13" s="1187"/>
      <c r="AT13" s="1187"/>
      <c r="AU13" s="1184"/>
      <c r="AV13" s="1184"/>
      <c r="AW13" s="1184"/>
      <c r="AX13" s="1184"/>
      <c r="AY13" s="1185"/>
      <c r="AZ13" s="251"/>
      <c r="BA13" s="251"/>
      <c r="BB13" s="251"/>
      <c r="BC13" s="251"/>
      <c r="BD13" s="251"/>
      <c r="BE13" s="252"/>
      <c r="BF13" s="252"/>
      <c r="BG13" s="252"/>
      <c r="BH13" s="252"/>
      <c r="BI13" s="252"/>
      <c r="BJ13" s="252"/>
      <c r="BK13" s="252"/>
      <c r="BL13" s="252"/>
      <c r="BM13" s="252"/>
      <c r="BN13" s="252"/>
      <c r="BO13" s="252"/>
      <c r="BP13" s="252"/>
      <c r="BQ13" s="261">
        <v>7</v>
      </c>
      <c r="BR13" s="262"/>
      <c r="BS13" s="1114"/>
      <c r="BT13" s="1115"/>
      <c r="BU13" s="1115"/>
      <c r="BV13" s="1115"/>
      <c r="BW13" s="1115"/>
      <c r="BX13" s="1115"/>
      <c r="BY13" s="1115"/>
      <c r="BZ13" s="1115"/>
      <c r="CA13" s="1115"/>
      <c r="CB13" s="1115"/>
      <c r="CC13" s="1115"/>
      <c r="CD13" s="1115"/>
      <c r="CE13" s="1115"/>
      <c r="CF13" s="1115"/>
      <c r="CG13" s="1116"/>
      <c r="CH13" s="1089"/>
      <c r="CI13" s="1090"/>
      <c r="CJ13" s="1090"/>
      <c r="CK13" s="1090"/>
      <c r="CL13" s="1091"/>
      <c r="CM13" s="1089"/>
      <c r="CN13" s="1090"/>
      <c r="CO13" s="1090"/>
      <c r="CP13" s="1090"/>
      <c r="CQ13" s="1091"/>
      <c r="CR13" s="1089"/>
      <c r="CS13" s="1090"/>
      <c r="CT13" s="1090"/>
      <c r="CU13" s="1090"/>
      <c r="CV13" s="1091"/>
      <c r="CW13" s="1089"/>
      <c r="CX13" s="1090"/>
      <c r="CY13" s="1090"/>
      <c r="CZ13" s="1090"/>
      <c r="DA13" s="1091"/>
      <c r="DB13" s="1089"/>
      <c r="DC13" s="1090"/>
      <c r="DD13" s="1090"/>
      <c r="DE13" s="1090"/>
      <c r="DF13" s="1091"/>
      <c r="DG13" s="1089"/>
      <c r="DH13" s="1090"/>
      <c r="DI13" s="1090"/>
      <c r="DJ13" s="1090"/>
      <c r="DK13" s="1091"/>
      <c r="DL13" s="1089"/>
      <c r="DM13" s="1090"/>
      <c r="DN13" s="1090"/>
      <c r="DO13" s="1090"/>
      <c r="DP13" s="1091"/>
      <c r="DQ13" s="1089"/>
      <c r="DR13" s="1090"/>
      <c r="DS13" s="1090"/>
      <c r="DT13" s="1090"/>
      <c r="DU13" s="1091"/>
      <c r="DV13" s="1092"/>
      <c r="DW13" s="1093"/>
      <c r="DX13" s="1093"/>
      <c r="DY13" s="1093"/>
      <c r="DZ13" s="1094"/>
      <c r="EA13" s="253"/>
    </row>
    <row r="14" spans="1:131" s="254" customFormat="1" ht="26.25" customHeight="1" x14ac:dyDescent="0.15">
      <c r="A14" s="260">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9"/>
      <c r="AG14" s="1120"/>
      <c r="AH14" s="1120"/>
      <c r="AI14" s="1120"/>
      <c r="AJ14" s="1121"/>
      <c r="AK14" s="1186"/>
      <c r="AL14" s="1187"/>
      <c r="AM14" s="1187"/>
      <c r="AN14" s="1187"/>
      <c r="AO14" s="1187"/>
      <c r="AP14" s="1187"/>
      <c r="AQ14" s="1187"/>
      <c r="AR14" s="1187"/>
      <c r="AS14" s="1187"/>
      <c r="AT14" s="1187"/>
      <c r="AU14" s="1184"/>
      <c r="AV14" s="1184"/>
      <c r="AW14" s="1184"/>
      <c r="AX14" s="1184"/>
      <c r="AY14" s="1185"/>
      <c r="AZ14" s="251"/>
      <c r="BA14" s="251"/>
      <c r="BB14" s="251"/>
      <c r="BC14" s="251"/>
      <c r="BD14" s="251"/>
      <c r="BE14" s="252"/>
      <c r="BF14" s="252"/>
      <c r="BG14" s="252"/>
      <c r="BH14" s="252"/>
      <c r="BI14" s="252"/>
      <c r="BJ14" s="252"/>
      <c r="BK14" s="252"/>
      <c r="BL14" s="252"/>
      <c r="BM14" s="252"/>
      <c r="BN14" s="252"/>
      <c r="BO14" s="252"/>
      <c r="BP14" s="252"/>
      <c r="BQ14" s="261">
        <v>8</v>
      </c>
      <c r="BR14" s="262"/>
      <c r="BS14" s="1114"/>
      <c r="BT14" s="1115"/>
      <c r="BU14" s="1115"/>
      <c r="BV14" s="1115"/>
      <c r="BW14" s="1115"/>
      <c r="BX14" s="1115"/>
      <c r="BY14" s="1115"/>
      <c r="BZ14" s="1115"/>
      <c r="CA14" s="1115"/>
      <c r="CB14" s="1115"/>
      <c r="CC14" s="1115"/>
      <c r="CD14" s="1115"/>
      <c r="CE14" s="1115"/>
      <c r="CF14" s="1115"/>
      <c r="CG14" s="1116"/>
      <c r="CH14" s="1089"/>
      <c r="CI14" s="1090"/>
      <c r="CJ14" s="1090"/>
      <c r="CK14" s="1090"/>
      <c r="CL14" s="1091"/>
      <c r="CM14" s="1089"/>
      <c r="CN14" s="1090"/>
      <c r="CO14" s="1090"/>
      <c r="CP14" s="1090"/>
      <c r="CQ14" s="1091"/>
      <c r="CR14" s="1089"/>
      <c r="CS14" s="1090"/>
      <c r="CT14" s="1090"/>
      <c r="CU14" s="1090"/>
      <c r="CV14" s="1091"/>
      <c r="CW14" s="1089"/>
      <c r="CX14" s="1090"/>
      <c r="CY14" s="1090"/>
      <c r="CZ14" s="1090"/>
      <c r="DA14" s="1091"/>
      <c r="DB14" s="1089"/>
      <c r="DC14" s="1090"/>
      <c r="DD14" s="1090"/>
      <c r="DE14" s="1090"/>
      <c r="DF14" s="1091"/>
      <c r="DG14" s="1089"/>
      <c r="DH14" s="1090"/>
      <c r="DI14" s="1090"/>
      <c r="DJ14" s="1090"/>
      <c r="DK14" s="1091"/>
      <c r="DL14" s="1089"/>
      <c r="DM14" s="1090"/>
      <c r="DN14" s="1090"/>
      <c r="DO14" s="1090"/>
      <c r="DP14" s="1091"/>
      <c r="DQ14" s="1089"/>
      <c r="DR14" s="1090"/>
      <c r="DS14" s="1090"/>
      <c r="DT14" s="1090"/>
      <c r="DU14" s="1091"/>
      <c r="DV14" s="1092"/>
      <c r="DW14" s="1093"/>
      <c r="DX14" s="1093"/>
      <c r="DY14" s="1093"/>
      <c r="DZ14" s="1094"/>
      <c r="EA14" s="253"/>
    </row>
    <row r="15" spans="1:131" s="254" customFormat="1" ht="26.25" customHeight="1" x14ac:dyDescent="0.15">
      <c r="A15" s="260">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9"/>
      <c r="AG15" s="1120"/>
      <c r="AH15" s="1120"/>
      <c r="AI15" s="1120"/>
      <c r="AJ15" s="1121"/>
      <c r="AK15" s="1186"/>
      <c r="AL15" s="1187"/>
      <c r="AM15" s="1187"/>
      <c r="AN15" s="1187"/>
      <c r="AO15" s="1187"/>
      <c r="AP15" s="1187"/>
      <c r="AQ15" s="1187"/>
      <c r="AR15" s="1187"/>
      <c r="AS15" s="1187"/>
      <c r="AT15" s="1187"/>
      <c r="AU15" s="1184"/>
      <c r="AV15" s="1184"/>
      <c r="AW15" s="1184"/>
      <c r="AX15" s="1184"/>
      <c r="AY15" s="1185"/>
      <c r="AZ15" s="251"/>
      <c r="BA15" s="251"/>
      <c r="BB15" s="251"/>
      <c r="BC15" s="251"/>
      <c r="BD15" s="251"/>
      <c r="BE15" s="252"/>
      <c r="BF15" s="252"/>
      <c r="BG15" s="252"/>
      <c r="BH15" s="252"/>
      <c r="BI15" s="252"/>
      <c r="BJ15" s="252"/>
      <c r="BK15" s="252"/>
      <c r="BL15" s="252"/>
      <c r="BM15" s="252"/>
      <c r="BN15" s="252"/>
      <c r="BO15" s="252"/>
      <c r="BP15" s="252"/>
      <c r="BQ15" s="261">
        <v>9</v>
      </c>
      <c r="BR15" s="262"/>
      <c r="BS15" s="1114"/>
      <c r="BT15" s="1115"/>
      <c r="BU15" s="1115"/>
      <c r="BV15" s="1115"/>
      <c r="BW15" s="1115"/>
      <c r="BX15" s="1115"/>
      <c r="BY15" s="1115"/>
      <c r="BZ15" s="1115"/>
      <c r="CA15" s="1115"/>
      <c r="CB15" s="1115"/>
      <c r="CC15" s="1115"/>
      <c r="CD15" s="1115"/>
      <c r="CE15" s="1115"/>
      <c r="CF15" s="1115"/>
      <c r="CG15" s="1116"/>
      <c r="CH15" s="1089"/>
      <c r="CI15" s="1090"/>
      <c r="CJ15" s="1090"/>
      <c r="CK15" s="1090"/>
      <c r="CL15" s="1091"/>
      <c r="CM15" s="1089"/>
      <c r="CN15" s="1090"/>
      <c r="CO15" s="1090"/>
      <c r="CP15" s="1090"/>
      <c r="CQ15" s="1091"/>
      <c r="CR15" s="1089"/>
      <c r="CS15" s="1090"/>
      <c r="CT15" s="1090"/>
      <c r="CU15" s="1090"/>
      <c r="CV15" s="1091"/>
      <c r="CW15" s="1089"/>
      <c r="CX15" s="1090"/>
      <c r="CY15" s="1090"/>
      <c r="CZ15" s="1090"/>
      <c r="DA15" s="1091"/>
      <c r="DB15" s="1089"/>
      <c r="DC15" s="1090"/>
      <c r="DD15" s="1090"/>
      <c r="DE15" s="1090"/>
      <c r="DF15" s="1091"/>
      <c r="DG15" s="1089"/>
      <c r="DH15" s="1090"/>
      <c r="DI15" s="1090"/>
      <c r="DJ15" s="1090"/>
      <c r="DK15" s="1091"/>
      <c r="DL15" s="1089"/>
      <c r="DM15" s="1090"/>
      <c r="DN15" s="1090"/>
      <c r="DO15" s="1090"/>
      <c r="DP15" s="1091"/>
      <c r="DQ15" s="1089"/>
      <c r="DR15" s="1090"/>
      <c r="DS15" s="1090"/>
      <c r="DT15" s="1090"/>
      <c r="DU15" s="1091"/>
      <c r="DV15" s="1092"/>
      <c r="DW15" s="1093"/>
      <c r="DX15" s="1093"/>
      <c r="DY15" s="1093"/>
      <c r="DZ15" s="1094"/>
      <c r="EA15" s="253"/>
    </row>
    <row r="16" spans="1:131" s="254" customFormat="1" ht="26.25" customHeight="1" x14ac:dyDescent="0.15">
      <c r="A16" s="260">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9"/>
      <c r="AG16" s="1120"/>
      <c r="AH16" s="1120"/>
      <c r="AI16" s="1120"/>
      <c r="AJ16" s="1121"/>
      <c r="AK16" s="1186"/>
      <c r="AL16" s="1187"/>
      <c r="AM16" s="1187"/>
      <c r="AN16" s="1187"/>
      <c r="AO16" s="1187"/>
      <c r="AP16" s="1187"/>
      <c r="AQ16" s="1187"/>
      <c r="AR16" s="1187"/>
      <c r="AS16" s="1187"/>
      <c r="AT16" s="1187"/>
      <c r="AU16" s="1184"/>
      <c r="AV16" s="1184"/>
      <c r="AW16" s="1184"/>
      <c r="AX16" s="1184"/>
      <c r="AY16" s="1185"/>
      <c r="AZ16" s="251"/>
      <c r="BA16" s="251"/>
      <c r="BB16" s="251"/>
      <c r="BC16" s="251"/>
      <c r="BD16" s="251"/>
      <c r="BE16" s="252"/>
      <c r="BF16" s="252"/>
      <c r="BG16" s="252"/>
      <c r="BH16" s="252"/>
      <c r="BI16" s="252"/>
      <c r="BJ16" s="252"/>
      <c r="BK16" s="252"/>
      <c r="BL16" s="252"/>
      <c r="BM16" s="252"/>
      <c r="BN16" s="252"/>
      <c r="BO16" s="252"/>
      <c r="BP16" s="252"/>
      <c r="BQ16" s="261">
        <v>10</v>
      </c>
      <c r="BR16" s="262"/>
      <c r="BS16" s="1114"/>
      <c r="BT16" s="1115"/>
      <c r="BU16" s="1115"/>
      <c r="BV16" s="1115"/>
      <c r="BW16" s="1115"/>
      <c r="BX16" s="1115"/>
      <c r="BY16" s="1115"/>
      <c r="BZ16" s="1115"/>
      <c r="CA16" s="1115"/>
      <c r="CB16" s="1115"/>
      <c r="CC16" s="1115"/>
      <c r="CD16" s="1115"/>
      <c r="CE16" s="1115"/>
      <c r="CF16" s="1115"/>
      <c r="CG16" s="1116"/>
      <c r="CH16" s="1089"/>
      <c r="CI16" s="1090"/>
      <c r="CJ16" s="1090"/>
      <c r="CK16" s="1090"/>
      <c r="CL16" s="1091"/>
      <c r="CM16" s="1089"/>
      <c r="CN16" s="1090"/>
      <c r="CO16" s="1090"/>
      <c r="CP16" s="1090"/>
      <c r="CQ16" s="1091"/>
      <c r="CR16" s="1089"/>
      <c r="CS16" s="1090"/>
      <c r="CT16" s="1090"/>
      <c r="CU16" s="1090"/>
      <c r="CV16" s="1091"/>
      <c r="CW16" s="1089"/>
      <c r="CX16" s="1090"/>
      <c r="CY16" s="1090"/>
      <c r="CZ16" s="1090"/>
      <c r="DA16" s="1091"/>
      <c r="DB16" s="1089"/>
      <c r="DC16" s="1090"/>
      <c r="DD16" s="1090"/>
      <c r="DE16" s="1090"/>
      <c r="DF16" s="1091"/>
      <c r="DG16" s="1089"/>
      <c r="DH16" s="1090"/>
      <c r="DI16" s="1090"/>
      <c r="DJ16" s="1090"/>
      <c r="DK16" s="1091"/>
      <c r="DL16" s="1089"/>
      <c r="DM16" s="1090"/>
      <c r="DN16" s="1090"/>
      <c r="DO16" s="1090"/>
      <c r="DP16" s="1091"/>
      <c r="DQ16" s="1089"/>
      <c r="DR16" s="1090"/>
      <c r="DS16" s="1090"/>
      <c r="DT16" s="1090"/>
      <c r="DU16" s="1091"/>
      <c r="DV16" s="1092"/>
      <c r="DW16" s="1093"/>
      <c r="DX16" s="1093"/>
      <c r="DY16" s="1093"/>
      <c r="DZ16" s="1094"/>
      <c r="EA16" s="253"/>
    </row>
    <row r="17" spans="1:131" s="254" customFormat="1" ht="26.25" customHeight="1" x14ac:dyDescent="0.15">
      <c r="A17" s="260">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9"/>
      <c r="AG17" s="1120"/>
      <c r="AH17" s="1120"/>
      <c r="AI17" s="1120"/>
      <c r="AJ17" s="1121"/>
      <c r="AK17" s="1186"/>
      <c r="AL17" s="1187"/>
      <c r="AM17" s="1187"/>
      <c r="AN17" s="1187"/>
      <c r="AO17" s="1187"/>
      <c r="AP17" s="1187"/>
      <c r="AQ17" s="1187"/>
      <c r="AR17" s="1187"/>
      <c r="AS17" s="1187"/>
      <c r="AT17" s="1187"/>
      <c r="AU17" s="1184"/>
      <c r="AV17" s="1184"/>
      <c r="AW17" s="1184"/>
      <c r="AX17" s="1184"/>
      <c r="AY17" s="1185"/>
      <c r="AZ17" s="251"/>
      <c r="BA17" s="251"/>
      <c r="BB17" s="251"/>
      <c r="BC17" s="251"/>
      <c r="BD17" s="251"/>
      <c r="BE17" s="252"/>
      <c r="BF17" s="252"/>
      <c r="BG17" s="252"/>
      <c r="BH17" s="252"/>
      <c r="BI17" s="252"/>
      <c r="BJ17" s="252"/>
      <c r="BK17" s="252"/>
      <c r="BL17" s="252"/>
      <c r="BM17" s="252"/>
      <c r="BN17" s="252"/>
      <c r="BO17" s="252"/>
      <c r="BP17" s="252"/>
      <c r="BQ17" s="261">
        <v>11</v>
      </c>
      <c r="BR17" s="262"/>
      <c r="BS17" s="1114"/>
      <c r="BT17" s="1115"/>
      <c r="BU17" s="1115"/>
      <c r="BV17" s="1115"/>
      <c r="BW17" s="1115"/>
      <c r="BX17" s="1115"/>
      <c r="BY17" s="1115"/>
      <c r="BZ17" s="1115"/>
      <c r="CA17" s="1115"/>
      <c r="CB17" s="1115"/>
      <c r="CC17" s="1115"/>
      <c r="CD17" s="1115"/>
      <c r="CE17" s="1115"/>
      <c r="CF17" s="1115"/>
      <c r="CG17" s="1116"/>
      <c r="CH17" s="1089"/>
      <c r="CI17" s="1090"/>
      <c r="CJ17" s="1090"/>
      <c r="CK17" s="1090"/>
      <c r="CL17" s="1091"/>
      <c r="CM17" s="1089"/>
      <c r="CN17" s="1090"/>
      <c r="CO17" s="1090"/>
      <c r="CP17" s="1090"/>
      <c r="CQ17" s="1091"/>
      <c r="CR17" s="1089"/>
      <c r="CS17" s="1090"/>
      <c r="CT17" s="1090"/>
      <c r="CU17" s="1090"/>
      <c r="CV17" s="1091"/>
      <c r="CW17" s="1089"/>
      <c r="CX17" s="1090"/>
      <c r="CY17" s="1090"/>
      <c r="CZ17" s="1090"/>
      <c r="DA17" s="1091"/>
      <c r="DB17" s="1089"/>
      <c r="DC17" s="1090"/>
      <c r="DD17" s="1090"/>
      <c r="DE17" s="1090"/>
      <c r="DF17" s="1091"/>
      <c r="DG17" s="1089"/>
      <c r="DH17" s="1090"/>
      <c r="DI17" s="1090"/>
      <c r="DJ17" s="1090"/>
      <c r="DK17" s="1091"/>
      <c r="DL17" s="1089"/>
      <c r="DM17" s="1090"/>
      <c r="DN17" s="1090"/>
      <c r="DO17" s="1090"/>
      <c r="DP17" s="1091"/>
      <c r="DQ17" s="1089"/>
      <c r="DR17" s="1090"/>
      <c r="DS17" s="1090"/>
      <c r="DT17" s="1090"/>
      <c r="DU17" s="1091"/>
      <c r="DV17" s="1092"/>
      <c r="DW17" s="1093"/>
      <c r="DX17" s="1093"/>
      <c r="DY17" s="1093"/>
      <c r="DZ17" s="1094"/>
      <c r="EA17" s="253"/>
    </row>
    <row r="18" spans="1:131" s="254" customFormat="1" ht="26.25" customHeight="1" x14ac:dyDescent="0.15">
      <c r="A18" s="260">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9"/>
      <c r="AG18" s="1120"/>
      <c r="AH18" s="1120"/>
      <c r="AI18" s="1120"/>
      <c r="AJ18" s="1121"/>
      <c r="AK18" s="1186"/>
      <c r="AL18" s="1187"/>
      <c r="AM18" s="1187"/>
      <c r="AN18" s="1187"/>
      <c r="AO18" s="1187"/>
      <c r="AP18" s="1187"/>
      <c r="AQ18" s="1187"/>
      <c r="AR18" s="1187"/>
      <c r="AS18" s="1187"/>
      <c r="AT18" s="1187"/>
      <c r="AU18" s="1184"/>
      <c r="AV18" s="1184"/>
      <c r="AW18" s="1184"/>
      <c r="AX18" s="1184"/>
      <c r="AY18" s="1185"/>
      <c r="AZ18" s="251"/>
      <c r="BA18" s="251"/>
      <c r="BB18" s="251"/>
      <c r="BC18" s="251"/>
      <c r="BD18" s="251"/>
      <c r="BE18" s="252"/>
      <c r="BF18" s="252"/>
      <c r="BG18" s="252"/>
      <c r="BH18" s="252"/>
      <c r="BI18" s="252"/>
      <c r="BJ18" s="252"/>
      <c r="BK18" s="252"/>
      <c r="BL18" s="252"/>
      <c r="BM18" s="252"/>
      <c r="BN18" s="252"/>
      <c r="BO18" s="252"/>
      <c r="BP18" s="252"/>
      <c r="BQ18" s="261">
        <v>12</v>
      </c>
      <c r="BR18" s="262"/>
      <c r="BS18" s="1114"/>
      <c r="BT18" s="1115"/>
      <c r="BU18" s="1115"/>
      <c r="BV18" s="1115"/>
      <c r="BW18" s="1115"/>
      <c r="BX18" s="1115"/>
      <c r="BY18" s="1115"/>
      <c r="BZ18" s="1115"/>
      <c r="CA18" s="1115"/>
      <c r="CB18" s="1115"/>
      <c r="CC18" s="1115"/>
      <c r="CD18" s="1115"/>
      <c r="CE18" s="1115"/>
      <c r="CF18" s="1115"/>
      <c r="CG18" s="1116"/>
      <c r="CH18" s="1089"/>
      <c r="CI18" s="1090"/>
      <c r="CJ18" s="1090"/>
      <c r="CK18" s="1090"/>
      <c r="CL18" s="1091"/>
      <c r="CM18" s="1089"/>
      <c r="CN18" s="1090"/>
      <c r="CO18" s="1090"/>
      <c r="CP18" s="1090"/>
      <c r="CQ18" s="1091"/>
      <c r="CR18" s="1089"/>
      <c r="CS18" s="1090"/>
      <c r="CT18" s="1090"/>
      <c r="CU18" s="1090"/>
      <c r="CV18" s="1091"/>
      <c r="CW18" s="1089"/>
      <c r="CX18" s="1090"/>
      <c r="CY18" s="1090"/>
      <c r="CZ18" s="1090"/>
      <c r="DA18" s="1091"/>
      <c r="DB18" s="1089"/>
      <c r="DC18" s="1090"/>
      <c r="DD18" s="1090"/>
      <c r="DE18" s="1090"/>
      <c r="DF18" s="1091"/>
      <c r="DG18" s="1089"/>
      <c r="DH18" s="1090"/>
      <c r="DI18" s="1090"/>
      <c r="DJ18" s="1090"/>
      <c r="DK18" s="1091"/>
      <c r="DL18" s="1089"/>
      <c r="DM18" s="1090"/>
      <c r="DN18" s="1090"/>
      <c r="DO18" s="1090"/>
      <c r="DP18" s="1091"/>
      <c r="DQ18" s="1089"/>
      <c r="DR18" s="1090"/>
      <c r="DS18" s="1090"/>
      <c r="DT18" s="1090"/>
      <c r="DU18" s="1091"/>
      <c r="DV18" s="1092"/>
      <c r="DW18" s="1093"/>
      <c r="DX18" s="1093"/>
      <c r="DY18" s="1093"/>
      <c r="DZ18" s="1094"/>
      <c r="EA18" s="253"/>
    </row>
    <row r="19" spans="1:131" s="254" customFormat="1" ht="26.25" customHeight="1" x14ac:dyDescent="0.15">
      <c r="A19" s="260">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9"/>
      <c r="AG19" s="1120"/>
      <c r="AH19" s="1120"/>
      <c r="AI19" s="1120"/>
      <c r="AJ19" s="1121"/>
      <c r="AK19" s="1186"/>
      <c r="AL19" s="1187"/>
      <c r="AM19" s="1187"/>
      <c r="AN19" s="1187"/>
      <c r="AO19" s="1187"/>
      <c r="AP19" s="1187"/>
      <c r="AQ19" s="1187"/>
      <c r="AR19" s="1187"/>
      <c r="AS19" s="1187"/>
      <c r="AT19" s="1187"/>
      <c r="AU19" s="1184"/>
      <c r="AV19" s="1184"/>
      <c r="AW19" s="1184"/>
      <c r="AX19" s="1184"/>
      <c r="AY19" s="1185"/>
      <c r="AZ19" s="251"/>
      <c r="BA19" s="251"/>
      <c r="BB19" s="251"/>
      <c r="BC19" s="251"/>
      <c r="BD19" s="251"/>
      <c r="BE19" s="252"/>
      <c r="BF19" s="252"/>
      <c r="BG19" s="252"/>
      <c r="BH19" s="252"/>
      <c r="BI19" s="252"/>
      <c r="BJ19" s="252"/>
      <c r="BK19" s="252"/>
      <c r="BL19" s="252"/>
      <c r="BM19" s="252"/>
      <c r="BN19" s="252"/>
      <c r="BO19" s="252"/>
      <c r="BP19" s="252"/>
      <c r="BQ19" s="261">
        <v>13</v>
      </c>
      <c r="BR19" s="262"/>
      <c r="BS19" s="1114"/>
      <c r="BT19" s="1115"/>
      <c r="BU19" s="1115"/>
      <c r="BV19" s="1115"/>
      <c r="BW19" s="1115"/>
      <c r="BX19" s="1115"/>
      <c r="BY19" s="1115"/>
      <c r="BZ19" s="1115"/>
      <c r="CA19" s="1115"/>
      <c r="CB19" s="1115"/>
      <c r="CC19" s="1115"/>
      <c r="CD19" s="1115"/>
      <c r="CE19" s="1115"/>
      <c r="CF19" s="1115"/>
      <c r="CG19" s="1116"/>
      <c r="CH19" s="1089"/>
      <c r="CI19" s="1090"/>
      <c r="CJ19" s="1090"/>
      <c r="CK19" s="1090"/>
      <c r="CL19" s="1091"/>
      <c r="CM19" s="1089"/>
      <c r="CN19" s="1090"/>
      <c r="CO19" s="1090"/>
      <c r="CP19" s="1090"/>
      <c r="CQ19" s="1091"/>
      <c r="CR19" s="1089"/>
      <c r="CS19" s="1090"/>
      <c r="CT19" s="1090"/>
      <c r="CU19" s="1090"/>
      <c r="CV19" s="1091"/>
      <c r="CW19" s="1089"/>
      <c r="CX19" s="1090"/>
      <c r="CY19" s="1090"/>
      <c r="CZ19" s="1090"/>
      <c r="DA19" s="1091"/>
      <c r="DB19" s="1089"/>
      <c r="DC19" s="1090"/>
      <c r="DD19" s="1090"/>
      <c r="DE19" s="1090"/>
      <c r="DF19" s="1091"/>
      <c r="DG19" s="1089"/>
      <c r="DH19" s="1090"/>
      <c r="DI19" s="1090"/>
      <c r="DJ19" s="1090"/>
      <c r="DK19" s="1091"/>
      <c r="DL19" s="1089"/>
      <c r="DM19" s="1090"/>
      <c r="DN19" s="1090"/>
      <c r="DO19" s="1090"/>
      <c r="DP19" s="1091"/>
      <c r="DQ19" s="1089"/>
      <c r="DR19" s="1090"/>
      <c r="DS19" s="1090"/>
      <c r="DT19" s="1090"/>
      <c r="DU19" s="1091"/>
      <c r="DV19" s="1092"/>
      <c r="DW19" s="1093"/>
      <c r="DX19" s="1093"/>
      <c r="DY19" s="1093"/>
      <c r="DZ19" s="1094"/>
      <c r="EA19" s="253"/>
    </row>
    <row r="20" spans="1:131" s="254" customFormat="1" ht="26.25" customHeight="1" x14ac:dyDescent="0.15">
      <c r="A20" s="260">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9"/>
      <c r="AG20" s="1120"/>
      <c r="AH20" s="1120"/>
      <c r="AI20" s="1120"/>
      <c r="AJ20" s="1121"/>
      <c r="AK20" s="1186"/>
      <c r="AL20" s="1187"/>
      <c r="AM20" s="1187"/>
      <c r="AN20" s="1187"/>
      <c r="AO20" s="1187"/>
      <c r="AP20" s="1187"/>
      <c r="AQ20" s="1187"/>
      <c r="AR20" s="1187"/>
      <c r="AS20" s="1187"/>
      <c r="AT20" s="1187"/>
      <c r="AU20" s="1184"/>
      <c r="AV20" s="1184"/>
      <c r="AW20" s="1184"/>
      <c r="AX20" s="1184"/>
      <c r="AY20" s="1185"/>
      <c r="AZ20" s="251"/>
      <c r="BA20" s="251"/>
      <c r="BB20" s="251"/>
      <c r="BC20" s="251"/>
      <c r="BD20" s="251"/>
      <c r="BE20" s="252"/>
      <c r="BF20" s="252"/>
      <c r="BG20" s="252"/>
      <c r="BH20" s="252"/>
      <c r="BI20" s="252"/>
      <c r="BJ20" s="252"/>
      <c r="BK20" s="252"/>
      <c r="BL20" s="252"/>
      <c r="BM20" s="252"/>
      <c r="BN20" s="252"/>
      <c r="BO20" s="252"/>
      <c r="BP20" s="252"/>
      <c r="BQ20" s="261">
        <v>14</v>
      </c>
      <c r="BR20" s="262"/>
      <c r="BS20" s="1114"/>
      <c r="BT20" s="1115"/>
      <c r="BU20" s="1115"/>
      <c r="BV20" s="1115"/>
      <c r="BW20" s="1115"/>
      <c r="BX20" s="1115"/>
      <c r="BY20" s="1115"/>
      <c r="BZ20" s="1115"/>
      <c r="CA20" s="1115"/>
      <c r="CB20" s="1115"/>
      <c r="CC20" s="1115"/>
      <c r="CD20" s="1115"/>
      <c r="CE20" s="1115"/>
      <c r="CF20" s="1115"/>
      <c r="CG20" s="1116"/>
      <c r="CH20" s="1089"/>
      <c r="CI20" s="1090"/>
      <c r="CJ20" s="1090"/>
      <c r="CK20" s="1090"/>
      <c r="CL20" s="1091"/>
      <c r="CM20" s="1089"/>
      <c r="CN20" s="1090"/>
      <c r="CO20" s="1090"/>
      <c r="CP20" s="1090"/>
      <c r="CQ20" s="1091"/>
      <c r="CR20" s="1089"/>
      <c r="CS20" s="1090"/>
      <c r="CT20" s="1090"/>
      <c r="CU20" s="1090"/>
      <c r="CV20" s="1091"/>
      <c r="CW20" s="1089"/>
      <c r="CX20" s="1090"/>
      <c r="CY20" s="1090"/>
      <c r="CZ20" s="1090"/>
      <c r="DA20" s="1091"/>
      <c r="DB20" s="1089"/>
      <c r="DC20" s="1090"/>
      <c r="DD20" s="1090"/>
      <c r="DE20" s="1090"/>
      <c r="DF20" s="1091"/>
      <c r="DG20" s="1089"/>
      <c r="DH20" s="1090"/>
      <c r="DI20" s="1090"/>
      <c r="DJ20" s="1090"/>
      <c r="DK20" s="1091"/>
      <c r="DL20" s="1089"/>
      <c r="DM20" s="1090"/>
      <c r="DN20" s="1090"/>
      <c r="DO20" s="1090"/>
      <c r="DP20" s="1091"/>
      <c r="DQ20" s="1089"/>
      <c r="DR20" s="1090"/>
      <c r="DS20" s="1090"/>
      <c r="DT20" s="1090"/>
      <c r="DU20" s="1091"/>
      <c r="DV20" s="1092"/>
      <c r="DW20" s="1093"/>
      <c r="DX20" s="1093"/>
      <c r="DY20" s="1093"/>
      <c r="DZ20" s="1094"/>
      <c r="EA20" s="253"/>
    </row>
    <row r="21" spans="1:131" s="254" customFormat="1" ht="26.25" customHeight="1" thickBot="1" x14ac:dyDescent="0.2">
      <c r="A21" s="260">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9"/>
      <c r="AG21" s="1120"/>
      <c r="AH21" s="1120"/>
      <c r="AI21" s="1120"/>
      <c r="AJ21" s="1121"/>
      <c r="AK21" s="1186"/>
      <c r="AL21" s="1187"/>
      <c r="AM21" s="1187"/>
      <c r="AN21" s="1187"/>
      <c r="AO21" s="1187"/>
      <c r="AP21" s="1187"/>
      <c r="AQ21" s="1187"/>
      <c r="AR21" s="1187"/>
      <c r="AS21" s="1187"/>
      <c r="AT21" s="1187"/>
      <c r="AU21" s="1184"/>
      <c r="AV21" s="1184"/>
      <c r="AW21" s="1184"/>
      <c r="AX21" s="1184"/>
      <c r="AY21" s="1185"/>
      <c r="AZ21" s="251"/>
      <c r="BA21" s="251"/>
      <c r="BB21" s="251"/>
      <c r="BC21" s="251"/>
      <c r="BD21" s="251"/>
      <c r="BE21" s="252"/>
      <c r="BF21" s="252"/>
      <c r="BG21" s="252"/>
      <c r="BH21" s="252"/>
      <c r="BI21" s="252"/>
      <c r="BJ21" s="252"/>
      <c r="BK21" s="252"/>
      <c r="BL21" s="252"/>
      <c r="BM21" s="252"/>
      <c r="BN21" s="252"/>
      <c r="BO21" s="252"/>
      <c r="BP21" s="252"/>
      <c r="BQ21" s="261">
        <v>15</v>
      </c>
      <c r="BR21" s="262"/>
      <c r="BS21" s="1114"/>
      <c r="BT21" s="1115"/>
      <c r="BU21" s="1115"/>
      <c r="BV21" s="1115"/>
      <c r="BW21" s="1115"/>
      <c r="BX21" s="1115"/>
      <c r="BY21" s="1115"/>
      <c r="BZ21" s="1115"/>
      <c r="CA21" s="1115"/>
      <c r="CB21" s="1115"/>
      <c r="CC21" s="1115"/>
      <c r="CD21" s="1115"/>
      <c r="CE21" s="1115"/>
      <c r="CF21" s="1115"/>
      <c r="CG21" s="1116"/>
      <c r="CH21" s="1089"/>
      <c r="CI21" s="1090"/>
      <c r="CJ21" s="1090"/>
      <c r="CK21" s="1090"/>
      <c r="CL21" s="1091"/>
      <c r="CM21" s="1089"/>
      <c r="CN21" s="1090"/>
      <c r="CO21" s="1090"/>
      <c r="CP21" s="1090"/>
      <c r="CQ21" s="1091"/>
      <c r="CR21" s="1089"/>
      <c r="CS21" s="1090"/>
      <c r="CT21" s="1090"/>
      <c r="CU21" s="1090"/>
      <c r="CV21" s="1091"/>
      <c r="CW21" s="1089"/>
      <c r="CX21" s="1090"/>
      <c r="CY21" s="1090"/>
      <c r="CZ21" s="1090"/>
      <c r="DA21" s="1091"/>
      <c r="DB21" s="1089"/>
      <c r="DC21" s="1090"/>
      <c r="DD21" s="1090"/>
      <c r="DE21" s="1090"/>
      <c r="DF21" s="1091"/>
      <c r="DG21" s="1089"/>
      <c r="DH21" s="1090"/>
      <c r="DI21" s="1090"/>
      <c r="DJ21" s="1090"/>
      <c r="DK21" s="1091"/>
      <c r="DL21" s="1089"/>
      <c r="DM21" s="1090"/>
      <c r="DN21" s="1090"/>
      <c r="DO21" s="1090"/>
      <c r="DP21" s="1091"/>
      <c r="DQ21" s="1089"/>
      <c r="DR21" s="1090"/>
      <c r="DS21" s="1090"/>
      <c r="DT21" s="1090"/>
      <c r="DU21" s="1091"/>
      <c r="DV21" s="1092"/>
      <c r="DW21" s="1093"/>
      <c r="DX21" s="1093"/>
      <c r="DY21" s="1093"/>
      <c r="DZ21" s="1094"/>
      <c r="EA21" s="253"/>
    </row>
    <row r="22" spans="1:131" s="254" customFormat="1" ht="26.25" customHeight="1" x14ac:dyDescent="0.15">
      <c r="A22" s="260">
        <v>16</v>
      </c>
      <c r="B22" s="1137"/>
      <c r="C22" s="1138"/>
      <c r="D22" s="1138"/>
      <c r="E22" s="1138"/>
      <c r="F22" s="1138"/>
      <c r="G22" s="1138"/>
      <c r="H22" s="1138"/>
      <c r="I22" s="1138"/>
      <c r="J22" s="1138"/>
      <c r="K22" s="1138"/>
      <c r="L22" s="1138"/>
      <c r="M22" s="1138"/>
      <c r="N22" s="1138"/>
      <c r="O22" s="1138"/>
      <c r="P22" s="1139"/>
      <c r="Q22" s="1181"/>
      <c r="R22" s="1182"/>
      <c r="S22" s="1182"/>
      <c r="T22" s="1182"/>
      <c r="U22" s="1182"/>
      <c r="V22" s="1182"/>
      <c r="W22" s="1182"/>
      <c r="X22" s="1182"/>
      <c r="Y22" s="1182"/>
      <c r="Z22" s="1182"/>
      <c r="AA22" s="1182"/>
      <c r="AB22" s="1182"/>
      <c r="AC22" s="1182"/>
      <c r="AD22" s="1182"/>
      <c r="AE22" s="1183"/>
      <c r="AF22" s="1119"/>
      <c r="AG22" s="1120"/>
      <c r="AH22" s="1120"/>
      <c r="AI22" s="1120"/>
      <c r="AJ22" s="1121"/>
      <c r="AK22" s="1177"/>
      <c r="AL22" s="1178"/>
      <c r="AM22" s="1178"/>
      <c r="AN22" s="1178"/>
      <c r="AO22" s="1178"/>
      <c r="AP22" s="1178"/>
      <c r="AQ22" s="1178"/>
      <c r="AR22" s="1178"/>
      <c r="AS22" s="1178"/>
      <c r="AT22" s="1178"/>
      <c r="AU22" s="1179"/>
      <c r="AV22" s="1179"/>
      <c r="AW22" s="1179"/>
      <c r="AX22" s="1179"/>
      <c r="AY22" s="1180"/>
      <c r="AZ22" s="1135" t="s">
        <v>388</v>
      </c>
      <c r="BA22" s="1135"/>
      <c r="BB22" s="1135"/>
      <c r="BC22" s="1135"/>
      <c r="BD22" s="1136"/>
      <c r="BE22" s="252"/>
      <c r="BF22" s="252"/>
      <c r="BG22" s="252"/>
      <c r="BH22" s="252"/>
      <c r="BI22" s="252"/>
      <c r="BJ22" s="252"/>
      <c r="BK22" s="252"/>
      <c r="BL22" s="252"/>
      <c r="BM22" s="252"/>
      <c r="BN22" s="252"/>
      <c r="BO22" s="252"/>
      <c r="BP22" s="252"/>
      <c r="BQ22" s="261">
        <v>16</v>
      </c>
      <c r="BR22" s="262"/>
      <c r="BS22" s="1114"/>
      <c r="BT22" s="1115"/>
      <c r="BU22" s="1115"/>
      <c r="BV22" s="1115"/>
      <c r="BW22" s="1115"/>
      <c r="BX22" s="1115"/>
      <c r="BY22" s="1115"/>
      <c r="BZ22" s="1115"/>
      <c r="CA22" s="1115"/>
      <c r="CB22" s="1115"/>
      <c r="CC22" s="1115"/>
      <c r="CD22" s="1115"/>
      <c r="CE22" s="1115"/>
      <c r="CF22" s="1115"/>
      <c r="CG22" s="1116"/>
      <c r="CH22" s="1089"/>
      <c r="CI22" s="1090"/>
      <c r="CJ22" s="1090"/>
      <c r="CK22" s="1090"/>
      <c r="CL22" s="1091"/>
      <c r="CM22" s="1089"/>
      <c r="CN22" s="1090"/>
      <c r="CO22" s="1090"/>
      <c r="CP22" s="1090"/>
      <c r="CQ22" s="1091"/>
      <c r="CR22" s="1089"/>
      <c r="CS22" s="1090"/>
      <c r="CT22" s="1090"/>
      <c r="CU22" s="1090"/>
      <c r="CV22" s="1091"/>
      <c r="CW22" s="1089"/>
      <c r="CX22" s="1090"/>
      <c r="CY22" s="1090"/>
      <c r="CZ22" s="1090"/>
      <c r="DA22" s="1091"/>
      <c r="DB22" s="1089"/>
      <c r="DC22" s="1090"/>
      <c r="DD22" s="1090"/>
      <c r="DE22" s="1090"/>
      <c r="DF22" s="1091"/>
      <c r="DG22" s="1089"/>
      <c r="DH22" s="1090"/>
      <c r="DI22" s="1090"/>
      <c r="DJ22" s="1090"/>
      <c r="DK22" s="1091"/>
      <c r="DL22" s="1089"/>
      <c r="DM22" s="1090"/>
      <c r="DN22" s="1090"/>
      <c r="DO22" s="1090"/>
      <c r="DP22" s="1091"/>
      <c r="DQ22" s="1089"/>
      <c r="DR22" s="1090"/>
      <c r="DS22" s="1090"/>
      <c r="DT22" s="1090"/>
      <c r="DU22" s="1091"/>
      <c r="DV22" s="1092"/>
      <c r="DW22" s="1093"/>
      <c r="DX22" s="1093"/>
      <c r="DY22" s="1093"/>
      <c r="DZ22" s="1094"/>
      <c r="EA22" s="253"/>
    </row>
    <row r="23" spans="1:131" s="254" customFormat="1" ht="26.25" customHeight="1" thickBot="1" x14ac:dyDescent="0.2">
      <c r="A23" s="263" t="s">
        <v>389</v>
      </c>
      <c r="B23" s="1035" t="s">
        <v>390</v>
      </c>
      <c r="C23" s="1036"/>
      <c r="D23" s="1036"/>
      <c r="E23" s="1036"/>
      <c r="F23" s="1036"/>
      <c r="G23" s="1036"/>
      <c r="H23" s="1036"/>
      <c r="I23" s="1036"/>
      <c r="J23" s="1036"/>
      <c r="K23" s="1036"/>
      <c r="L23" s="1036"/>
      <c r="M23" s="1036"/>
      <c r="N23" s="1036"/>
      <c r="O23" s="1036"/>
      <c r="P23" s="1037"/>
      <c r="Q23" s="1168">
        <v>37709</v>
      </c>
      <c r="R23" s="1169"/>
      <c r="S23" s="1169"/>
      <c r="T23" s="1169"/>
      <c r="U23" s="1169"/>
      <c r="V23" s="1169">
        <v>35818</v>
      </c>
      <c r="W23" s="1169"/>
      <c r="X23" s="1169"/>
      <c r="Y23" s="1169"/>
      <c r="Z23" s="1169"/>
      <c r="AA23" s="1169">
        <v>1891</v>
      </c>
      <c r="AB23" s="1169"/>
      <c r="AC23" s="1169"/>
      <c r="AD23" s="1169"/>
      <c r="AE23" s="1170"/>
      <c r="AF23" s="1171">
        <v>1199</v>
      </c>
      <c r="AG23" s="1169"/>
      <c r="AH23" s="1169"/>
      <c r="AI23" s="1169"/>
      <c r="AJ23" s="1172"/>
      <c r="AK23" s="1173"/>
      <c r="AL23" s="1174"/>
      <c r="AM23" s="1174"/>
      <c r="AN23" s="1174"/>
      <c r="AO23" s="1174"/>
      <c r="AP23" s="1169">
        <v>28764</v>
      </c>
      <c r="AQ23" s="1169"/>
      <c r="AR23" s="1169"/>
      <c r="AS23" s="1169"/>
      <c r="AT23" s="1169"/>
      <c r="AU23" s="1175"/>
      <c r="AV23" s="1175"/>
      <c r="AW23" s="1175"/>
      <c r="AX23" s="1175"/>
      <c r="AY23" s="1176"/>
      <c r="AZ23" s="1165" t="s">
        <v>128</v>
      </c>
      <c r="BA23" s="1166"/>
      <c r="BB23" s="1166"/>
      <c r="BC23" s="1166"/>
      <c r="BD23" s="1167"/>
      <c r="BE23" s="252"/>
      <c r="BF23" s="252"/>
      <c r="BG23" s="252"/>
      <c r="BH23" s="252"/>
      <c r="BI23" s="252"/>
      <c r="BJ23" s="252"/>
      <c r="BK23" s="252"/>
      <c r="BL23" s="252"/>
      <c r="BM23" s="252"/>
      <c r="BN23" s="252"/>
      <c r="BO23" s="252"/>
      <c r="BP23" s="252"/>
      <c r="BQ23" s="261">
        <v>17</v>
      </c>
      <c r="BR23" s="262"/>
      <c r="BS23" s="1114"/>
      <c r="BT23" s="1115"/>
      <c r="BU23" s="1115"/>
      <c r="BV23" s="1115"/>
      <c r="BW23" s="1115"/>
      <c r="BX23" s="1115"/>
      <c r="BY23" s="1115"/>
      <c r="BZ23" s="1115"/>
      <c r="CA23" s="1115"/>
      <c r="CB23" s="1115"/>
      <c r="CC23" s="1115"/>
      <c r="CD23" s="1115"/>
      <c r="CE23" s="1115"/>
      <c r="CF23" s="1115"/>
      <c r="CG23" s="1116"/>
      <c r="CH23" s="1089"/>
      <c r="CI23" s="1090"/>
      <c r="CJ23" s="1090"/>
      <c r="CK23" s="1090"/>
      <c r="CL23" s="1091"/>
      <c r="CM23" s="1089"/>
      <c r="CN23" s="1090"/>
      <c r="CO23" s="1090"/>
      <c r="CP23" s="1090"/>
      <c r="CQ23" s="1091"/>
      <c r="CR23" s="1089"/>
      <c r="CS23" s="1090"/>
      <c r="CT23" s="1090"/>
      <c r="CU23" s="1090"/>
      <c r="CV23" s="1091"/>
      <c r="CW23" s="1089"/>
      <c r="CX23" s="1090"/>
      <c r="CY23" s="1090"/>
      <c r="CZ23" s="1090"/>
      <c r="DA23" s="1091"/>
      <c r="DB23" s="1089"/>
      <c r="DC23" s="1090"/>
      <c r="DD23" s="1090"/>
      <c r="DE23" s="1090"/>
      <c r="DF23" s="1091"/>
      <c r="DG23" s="1089"/>
      <c r="DH23" s="1090"/>
      <c r="DI23" s="1090"/>
      <c r="DJ23" s="1090"/>
      <c r="DK23" s="1091"/>
      <c r="DL23" s="1089"/>
      <c r="DM23" s="1090"/>
      <c r="DN23" s="1090"/>
      <c r="DO23" s="1090"/>
      <c r="DP23" s="1091"/>
      <c r="DQ23" s="1089"/>
      <c r="DR23" s="1090"/>
      <c r="DS23" s="1090"/>
      <c r="DT23" s="1090"/>
      <c r="DU23" s="1091"/>
      <c r="DV23" s="1092"/>
      <c r="DW23" s="1093"/>
      <c r="DX23" s="1093"/>
      <c r="DY23" s="1093"/>
      <c r="DZ23" s="1094"/>
      <c r="EA23" s="253"/>
    </row>
    <row r="24" spans="1:131" s="254" customFormat="1" ht="26.25" customHeight="1" x14ac:dyDescent="0.15">
      <c r="A24" s="1164" t="s">
        <v>391</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1"/>
      <c r="BA24" s="251"/>
      <c r="BB24" s="251"/>
      <c r="BC24" s="251"/>
      <c r="BD24" s="251"/>
      <c r="BE24" s="252"/>
      <c r="BF24" s="252"/>
      <c r="BG24" s="252"/>
      <c r="BH24" s="252"/>
      <c r="BI24" s="252"/>
      <c r="BJ24" s="252"/>
      <c r="BK24" s="252"/>
      <c r="BL24" s="252"/>
      <c r="BM24" s="252"/>
      <c r="BN24" s="252"/>
      <c r="BO24" s="252"/>
      <c r="BP24" s="252"/>
      <c r="BQ24" s="261">
        <v>18</v>
      </c>
      <c r="BR24" s="262"/>
      <c r="BS24" s="1114"/>
      <c r="BT24" s="1115"/>
      <c r="BU24" s="1115"/>
      <c r="BV24" s="1115"/>
      <c r="BW24" s="1115"/>
      <c r="BX24" s="1115"/>
      <c r="BY24" s="1115"/>
      <c r="BZ24" s="1115"/>
      <c r="CA24" s="1115"/>
      <c r="CB24" s="1115"/>
      <c r="CC24" s="1115"/>
      <c r="CD24" s="1115"/>
      <c r="CE24" s="1115"/>
      <c r="CF24" s="1115"/>
      <c r="CG24" s="1116"/>
      <c r="CH24" s="1089"/>
      <c r="CI24" s="1090"/>
      <c r="CJ24" s="1090"/>
      <c r="CK24" s="1090"/>
      <c r="CL24" s="1091"/>
      <c r="CM24" s="1089"/>
      <c r="CN24" s="1090"/>
      <c r="CO24" s="1090"/>
      <c r="CP24" s="1090"/>
      <c r="CQ24" s="1091"/>
      <c r="CR24" s="1089"/>
      <c r="CS24" s="1090"/>
      <c r="CT24" s="1090"/>
      <c r="CU24" s="1090"/>
      <c r="CV24" s="1091"/>
      <c r="CW24" s="1089"/>
      <c r="CX24" s="1090"/>
      <c r="CY24" s="1090"/>
      <c r="CZ24" s="1090"/>
      <c r="DA24" s="1091"/>
      <c r="DB24" s="1089"/>
      <c r="DC24" s="1090"/>
      <c r="DD24" s="1090"/>
      <c r="DE24" s="1090"/>
      <c r="DF24" s="1091"/>
      <c r="DG24" s="1089"/>
      <c r="DH24" s="1090"/>
      <c r="DI24" s="1090"/>
      <c r="DJ24" s="1090"/>
      <c r="DK24" s="1091"/>
      <c r="DL24" s="1089"/>
      <c r="DM24" s="1090"/>
      <c r="DN24" s="1090"/>
      <c r="DO24" s="1090"/>
      <c r="DP24" s="1091"/>
      <c r="DQ24" s="1089"/>
      <c r="DR24" s="1090"/>
      <c r="DS24" s="1090"/>
      <c r="DT24" s="1090"/>
      <c r="DU24" s="1091"/>
      <c r="DV24" s="1092"/>
      <c r="DW24" s="1093"/>
      <c r="DX24" s="1093"/>
      <c r="DY24" s="1093"/>
      <c r="DZ24" s="1094"/>
      <c r="EA24" s="253"/>
    </row>
    <row r="25" spans="1:131" s="246" customFormat="1" ht="26.25" customHeight="1" thickBot="1" x14ac:dyDescent="0.2">
      <c r="A25" s="1163" t="s">
        <v>392</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1"/>
      <c r="BK25" s="251"/>
      <c r="BL25" s="251"/>
      <c r="BM25" s="251"/>
      <c r="BN25" s="251"/>
      <c r="BO25" s="264"/>
      <c r="BP25" s="264"/>
      <c r="BQ25" s="261">
        <v>19</v>
      </c>
      <c r="BR25" s="262"/>
      <c r="BS25" s="1114"/>
      <c r="BT25" s="1115"/>
      <c r="BU25" s="1115"/>
      <c r="BV25" s="1115"/>
      <c r="BW25" s="1115"/>
      <c r="BX25" s="1115"/>
      <c r="BY25" s="1115"/>
      <c r="BZ25" s="1115"/>
      <c r="CA25" s="1115"/>
      <c r="CB25" s="1115"/>
      <c r="CC25" s="1115"/>
      <c r="CD25" s="1115"/>
      <c r="CE25" s="1115"/>
      <c r="CF25" s="1115"/>
      <c r="CG25" s="1116"/>
      <c r="CH25" s="1089"/>
      <c r="CI25" s="1090"/>
      <c r="CJ25" s="1090"/>
      <c r="CK25" s="1090"/>
      <c r="CL25" s="1091"/>
      <c r="CM25" s="1089"/>
      <c r="CN25" s="1090"/>
      <c r="CO25" s="1090"/>
      <c r="CP25" s="1090"/>
      <c r="CQ25" s="1091"/>
      <c r="CR25" s="1089"/>
      <c r="CS25" s="1090"/>
      <c r="CT25" s="1090"/>
      <c r="CU25" s="1090"/>
      <c r="CV25" s="1091"/>
      <c r="CW25" s="1089"/>
      <c r="CX25" s="1090"/>
      <c r="CY25" s="1090"/>
      <c r="CZ25" s="1090"/>
      <c r="DA25" s="1091"/>
      <c r="DB25" s="1089"/>
      <c r="DC25" s="1090"/>
      <c r="DD25" s="1090"/>
      <c r="DE25" s="1090"/>
      <c r="DF25" s="1091"/>
      <c r="DG25" s="1089"/>
      <c r="DH25" s="1090"/>
      <c r="DI25" s="1090"/>
      <c r="DJ25" s="1090"/>
      <c r="DK25" s="1091"/>
      <c r="DL25" s="1089"/>
      <c r="DM25" s="1090"/>
      <c r="DN25" s="1090"/>
      <c r="DO25" s="1090"/>
      <c r="DP25" s="1091"/>
      <c r="DQ25" s="1089"/>
      <c r="DR25" s="1090"/>
      <c r="DS25" s="1090"/>
      <c r="DT25" s="1090"/>
      <c r="DU25" s="1091"/>
      <c r="DV25" s="1092"/>
      <c r="DW25" s="1093"/>
      <c r="DX25" s="1093"/>
      <c r="DY25" s="1093"/>
      <c r="DZ25" s="1094"/>
      <c r="EA25" s="245"/>
    </row>
    <row r="26" spans="1:131" s="246" customFormat="1" ht="26.25" customHeight="1" x14ac:dyDescent="0.15">
      <c r="A26" s="1095" t="s">
        <v>369</v>
      </c>
      <c r="B26" s="1096"/>
      <c r="C26" s="1096"/>
      <c r="D26" s="1096"/>
      <c r="E26" s="1096"/>
      <c r="F26" s="1096"/>
      <c r="G26" s="1096"/>
      <c r="H26" s="1096"/>
      <c r="I26" s="1096"/>
      <c r="J26" s="1096"/>
      <c r="K26" s="1096"/>
      <c r="L26" s="1096"/>
      <c r="M26" s="1096"/>
      <c r="N26" s="1096"/>
      <c r="O26" s="1096"/>
      <c r="P26" s="1097"/>
      <c r="Q26" s="1101" t="s">
        <v>393</v>
      </c>
      <c r="R26" s="1102"/>
      <c r="S26" s="1102"/>
      <c r="T26" s="1102"/>
      <c r="U26" s="1103"/>
      <c r="V26" s="1101" t="s">
        <v>394</v>
      </c>
      <c r="W26" s="1102"/>
      <c r="X26" s="1102"/>
      <c r="Y26" s="1102"/>
      <c r="Z26" s="1103"/>
      <c r="AA26" s="1101" t="s">
        <v>395</v>
      </c>
      <c r="AB26" s="1102"/>
      <c r="AC26" s="1102"/>
      <c r="AD26" s="1102"/>
      <c r="AE26" s="1102"/>
      <c r="AF26" s="1159" t="s">
        <v>396</v>
      </c>
      <c r="AG26" s="1108"/>
      <c r="AH26" s="1108"/>
      <c r="AI26" s="1108"/>
      <c r="AJ26" s="1160"/>
      <c r="AK26" s="1102" t="s">
        <v>397</v>
      </c>
      <c r="AL26" s="1102"/>
      <c r="AM26" s="1102"/>
      <c r="AN26" s="1102"/>
      <c r="AO26" s="1103"/>
      <c r="AP26" s="1101" t="s">
        <v>398</v>
      </c>
      <c r="AQ26" s="1102"/>
      <c r="AR26" s="1102"/>
      <c r="AS26" s="1102"/>
      <c r="AT26" s="1103"/>
      <c r="AU26" s="1101" t="s">
        <v>399</v>
      </c>
      <c r="AV26" s="1102"/>
      <c r="AW26" s="1102"/>
      <c r="AX26" s="1102"/>
      <c r="AY26" s="1103"/>
      <c r="AZ26" s="1101" t="s">
        <v>400</v>
      </c>
      <c r="BA26" s="1102"/>
      <c r="BB26" s="1102"/>
      <c r="BC26" s="1102"/>
      <c r="BD26" s="1103"/>
      <c r="BE26" s="1101" t="s">
        <v>376</v>
      </c>
      <c r="BF26" s="1102"/>
      <c r="BG26" s="1102"/>
      <c r="BH26" s="1102"/>
      <c r="BI26" s="1117"/>
      <c r="BJ26" s="251"/>
      <c r="BK26" s="251"/>
      <c r="BL26" s="251"/>
      <c r="BM26" s="251"/>
      <c r="BN26" s="251"/>
      <c r="BO26" s="264"/>
      <c r="BP26" s="264"/>
      <c r="BQ26" s="261">
        <v>20</v>
      </c>
      <c r="BR26" s="262"/>
      <c r="BS26" s="1114"/>
      <c r="BT26" s="1115"/>
      <c r="BU26" s="1115"/>
      <c r="BV26" s="1115"/>
      <c r="BW26" s="1115"/>
      <c r="BX26" s="1115"/>
      <c r="BY26" s="1115"/>
      <c r="BZ26" s="1115"/>
      <c r="CA26" s="1115"/>
      <c r="CB26" s="1115"/>
      <c r="CC26" s="1115"/>
      <c r="CD26" s="1115"/>
      <c r="CE26" s="1115"/>
      <c r="CF26" s="1115"/>
      <c r="CG26" s="1116"/>
      <c r="CH26" s="1089"/>
      <c r="CI26" s="1090"/>
      <c r="CJ26" s="1090"/>
      <c r="CK26" s="1090"/>
      <c r="CL26" s="1091"/>
      <c r="CM26" s="1089"/>
      <c r="CN26" s="1090"/>
      <c r="CO26" s="1090"/>
      <c r="CP26" s="1090"/>
      <c r="CQ26" s="1091"/>
      <c r="CR26" s="1089"/>
      <c r="CS26" s="1090"/>
      <c r="CT26" s="1090"/>
      <c r="CU26" s="1090"/>
      <c r="CV26" s="1091"/>
      <c r="CW26" s="1089"/>
      <c r="CX26" s="1090"/>
      <c r="CY26" s="1090"/>
      <c r="CZ26" s="1090"/>
      <c r="DA26" s="1091"/>
      <c r="DB26" s="1089"/>
      <c r="DC26" s="1090"/>
      <c r="DD26" s="1090"/>
      <c r="DE26" s="1090"/>
      <c r="DF26" s="1091"/>
      <c r="DG26" s="1089"/>
      <c r="DH26" s="1090"/>
      <c r="DI26" s="1090"/>
      <c r="DJ26" s="1090"/>
      <c r="DK26" s="1091"/>
      <c r="DL26" s="1089"/>
      <c r="DM26" s="1090"/>
      <c r="DN26" s="1090"/>
      <c r="DO26" s="1090"/>
      <c r="DP26" s="1091"/>
      <c r="DQ26" s="1089"/>
      <c r="DR26" s="1090"/>
      <c r="DS26" s="1090"/>
      <c r="DT26" s="1090"/>
      <c r="DU26" s="1091"/>
      <c r="DV26" s="1092"/>
      <c r="DW26" s="1093"/>
      <c r="DX26" s="1093"/>
      <c r="DY26" s="1093"/>
      <c r="DZ26" s="1094"/>
      <c r="EA26" s="245"/>
    </row>
    <row r="27" spans="1:131" s="246" customFormat="1" ht="26.25" customHeight="1" thickBot="1" x14ac:dyDescent="0.2">
      <c r="A27" s="1098"/>
      <c r="B27" s="1099"/>
      <c r="C27" s="1099"/>
      <c r="D27" s="1099"/>
      <c r="E27" s="1099"/>
      <c r="F27" s="1099"/>
      <c r="G27" s="1099"/>
      <c r="H27" s="1099"/>
      <c r="I27" s="1099"/>
      <c r="J27" s="1099"/>
      <c r="K27" s="1099"/>
      <c r="L27" s="1099"/>
      <c r="M27" s="1099"/>
      <c r="N27" s="1099"/>
      <c r="O27" s="1099"/>
      <c r="P27" s="1100"/>
      <c r="Q27" s="1104"/>
      <c r="R27" s="1105"/>
      <c r="S27" s="1105"/>
      <c r="T27" s="1105"/>
      <c r="U27" s="1106"/>
      <c r="V27" s="1104"/>
      <c r="W27" s="1105"/>
      <c r="X27" s="1105"/>
      <c r="Y27" s="1105"/>
      <c r="Z27" s="1106"/>
      <c r="AA27" s="1104"/>
      <c r="AB27" s="1105"/>
      <c r="AC27" s="1105"/>
      <c r="AD27" s="1105"/>
      <c r="AE27" s="1105"/>
      <c r="AF27" s="1161"/>
      <c r="AG27" s="1111"/>
      <c r="AH27" s="1111"/>
      <c r="AI27" s="1111"/>
      <c r="AJ27" s="1162"/>
      <c r="AK27" s="1105"/>
      <c r="AL27" s="1105"/>
      <c r="AM27" s="1105"/>
      <c r="AN27" s="1105"/>
      <c r="AO27" s="1106"/>
      <c r="AP27" s="1104"/>
      <c r="AQ27" s="1105"/>
      <c r="AR27" s="1105"/>
      <c r="AS27" s="1105"/>
      <c r="AT27" s="1106"/>
      <c r="AU27" s="1104"/>
      <c r="AV27" s="1105"/>
      <c r="AW27" s="1105"/>
      <c r="AX27" s="1105"/>
      <c r="AY27" s="1106"/>
      <c r="AZ27" s="1104"/>
      <c r="BA27" s="1105"/>
      <c r="BB27" s="1105"/>
      <c r="BC27" s="1105"/>
      <c r="BD27" s="1106"/>
      <c r="BE27" s="1104"/>
      <c r="BF27" s="1105"/>
      <c r="BG27" s="1105"/>
      <c r="BH27" s="1105"/>
      <c r="BI27" s="1118"/>
      <c r="BJ27" s="251"/>
      <c r="BK27" s="251"/>
      <c r="BL27" s="251"/>
      <c r="BM27" s="251"/>
      <c r="BN27" s="251"/>
      <c r="BO27" s="264"/>
      <c r="BP27" s="264"/>
      <c r="BQ27" s="261">
        <v>21</v>
      </c>
      <c r="BR27" s="262"/>
      <c r="BS27" s="1114"/>
      <c r="BT27" s="1115"/>
      <c r="BU27" s="1115"/>
      <c r="BV27" s="1115"/>
      <c r="BW27" s="1115"/>
      <c r="BX27" s="1115"/>
      <c r="BY27" s="1115"/>
      <c r="BZ27" s="1115"/>
      <c r="CA27" s="1115"/>
      <c r="CB27" s="1115"/>
      <c r="CC27" s="1115"/>
      <c r="CD27" s="1115"/>
      <c r="CE27" s="1115"/>
      <c r="CF27" s="1115"/>
      <c r="CG27" s="1116"/>
      <c r="CH27" s="1089"/>
      <c r="CI27" s="1090"/>
      <c r="CJ27" s="1090"/>
      <c r="CK27" s="1090"/>
      <c r="CL27" s="1091"/>
      <c r="CM27" s="1089"/>
      <c r="CN27" s="1090"/>
      <c r="CO27" s="1090"/>
      <c r="CP27" s="1090"/>
      <c r="CQ27" s="1091"/>
      <c r="CR27" s="1089"/>
      <c r="CS27" s="1090"/>
      <c r="CT27" s="1090"/>
      <c r="CU27" s="1090"/>
      <c r="CV27" s="1091"/>
      <c r="CW27" s="1089"/>
      <c r="CX27" s="1090"/>
      <c r="CY27" s="1090"/>
      <c r="CZ27" s="1090"/>
      <c r="DA27" s="1091"/>
      <c r="DB27" s="1089"/>
      <c r="DC27" s="1090"/>
      <c r="DD27" s="1090"/>
      <c r="DE27" s="1090"/>
      <c r="DF27" s="1091"/>
      <c r="DG27" s="1089"/>
      <c r="DH27" s="1090"/>
      <c r="DI27" s="1090"/>
      <c r="DJ27" s="1090"/>
      <c r="DK27" s="1091"/>
      <c r="DL27" s="1089"/>
      <c r="DM27" s="1090"/>
      <c r="DN27" s="1090"/>
      <c r="DO27" s="1090"/>
      <c r="DP27" s="1091"/>
      <c r="DQ27" s="1089"/>
      <c r="DR27" s="1090"/>
      <c r="DS27" s="1090"/>
      <c r="DT27" s="1090"/>
      <c r="DU27" s="1091"/>
      <c r="DV27" s="1092"/>
      <c r="DW27" s="1093"/>
      <c r="DX27" s="1093"/>
      <c r="DY27" s="1093"/>
      <c r="DZ27" s="1094"/>
      <c r="EA27" s="245"/>
    </row>
    <row r="28" spans="1:131" s="246" customFormat="1" ht="26.25" customHeight="1" thickTop="1" x14ac:dyDescent="0.15">
      <c r="A28" s="265">
        <v>1</v>
      </c>
      <c r="B28" s="1150" t="s">
        <v>401</v>
      </c>
      <c r="C28" s="1151"/>
      <c r="D28" s="1151"/>
      <c r="E28" s="1151"/>
      <c r="F28" s="1151"/>
      <c r="G28" s="1151"/>
      <c r="H28" s="1151"/>
      <c r="I28" s="1151"/>
      <c r="J28" s="1151"/>
      <c r="K28" s="1151"/>
      <c r="L28" s="1151"/>
      <c r="M28" s="1151"/>
      <c r="N28" s="1151"/>
      <c r="O28" s="1151"/>
      <c r="P28" s="1152"/>
      <c r="Q28" s="1153">
        <v>9280</v>
      </c>
      <c r="R28" s="1154"/>
      <c r="S28" s="1154"/>
      <c r="T28" s="1154"/>
      <c r="U28" s="1154"/>
      <c r="V28" s="1154">
        <v>8597</v>
      </c>
      <c r="W28" s="1154"/>
      <c r="X28" s="1154"/>
      <c r="Y28" s="1154"/>
      <c r="Z28" s="1154"/>
      <c r="AA28" s="1154">
        <v>683</v>
      </c>
      <c r="AB28" s="1154"/>
      <c r="AC28" s="1154"/>
      <c r="AD28" s="1154"/>
      <c r="AE28" s="1155"/>
      <c r="AF28" s="1156">
        <v>683</v>
      </c>
      <c r="AG28" s="1154"/>
      <c r="AH28" s="1154"/>
      <c r="AI28" s="1154"/>
      <c r="AJ28" s="1157"/>
      <c r="AK28" s="1158">
        <v>767</v>
      </c>
      <c r="AL28" s="1146"/>
      <c r="AM28" s="1146"/>
      <c r="AN28" s="1146"/>
      <c r="AO28" s="1146"/>
      <c r="AP28" s="1146" t="s">
        <v>577</v>
      </c>
      <c r="AQ28" s="1146"/>
      <c r="AR28" s="1146"/>
      <c r="AS28" s="1146"/>
      <c r="AT28" s="1146"/>
      <c r="AU28" s="1146" t="s">
        <v>577</v>
      </c>
      <c r="AV28" s="1146"/>
      <c r="AW28" s="1146"/>
      <c r="AX28" s="1146"/>
      <c r="AY28" s="1146"/>
      <c r="AZ28" s="1147" t="s">
        <v>577</v>
      </c>
      <c r="BA28" s="1147"/>
      <c r="BB28" s="1147"/>
      <c r="BC28" s="1147"/>
      <c r="BD28" s="1147"/>
      <c r="BE28" s="1148"/>
      <c r="BF28" s="1148"/>
      <c r="BG28" s="1148"/>
      <c r="BH28" s="1148"/>
      <c r="BI28" s="1149"/>
      <c r="BJ28" s="251"/>
      <c r="BK28" s="251"/>
      <c r="BL28" s="251"/>
      <c r="BM28" s="251"/>
      <c r="BN28" s="251"/>
      <c r="BO28" s="264"/>
      <c r="BP28" s="264"/>
      <c r="BQ28" s="261">
        <v>22</v>
      </c>
      <c r="BR28" s="262"/>
      <c r="BS28" s="1114"/>
      <c r="BT28" s="1115"/>
      <c r="BU28" s="1115"/>
      <c r="BV28" s="1115"/>
      <c r="BW28" s="1115"/>
      <c r="BX28" s="1115"/>
      <c r="BY28" s="1115"/>
      <c r="BZ28" s="1115"/>
      <c r="CA28" s="1115"/>
      <c r="CB28" s="1115"/>
      <c r="CC28" s="1115"/>
      <c r="CD28" s="1115"/>
      <c r="CE28" s="1115"/>
      <c r="CF28" s="1115"/>
      <c r="CG28" s="1116"/>
      <c r="CH28" s="1089"/>
      <c r="CI28" s="1090"/>
      <c r="CJ28" s="1090"/>
      <c r="CK28" s="1090"/>
      <c r="CL28" s="1091"/>
      <c r="CM28" s="1089"/>
      <c r="CN28" s="1090"/>
      <c r="CO28" s="1090"/>
      <c r="CP28" s="1090"/>
      <c r="CQ28" s="1091"/>
      <c r="CR28" s="1089"/>
      <c r="CS28" s="1090"/>
      <c r="CT28" s="1090"/>
      <c r="CU28" s="1090"/>
      <c r="CV28" s="1091"/>
      <c r="CW28" s="1089"/>
      <c r="CX28" s="1090"/>
      <c r="CY28" s="1090"/>
      <c r="CZ28" s="1090"/>
      <c r="DA28" s="1091"/>
      <c r="DB28" s="1089"/>
      <c r="DC28" s="1090"/>
      <c r="DD28" s="1090"/>
      <c r="DE28" s="1090"/>
      <c r="DF28" s="1091"/>
      <c r="DG28" s="1089"/>
      <c r="DH28" s="1090"/>
      <c r="DI28" s="1090"/>
      <c r="DJ28" s="1090"/>
      <c r="DK28" s="1091"/>
      <c r="DL28" s="1089"/>
      <c r="DM28" s="1090"/>
      <c r="DN28" s="1090"/>
      <c r="DO28" s="1090"/>
      <c r="DP28" s="1091"/>
      <c r="DQ28" s="1089"/>
      <c r="DR28" s="1090"/>
      <c r="DS28" s="1090"/>
      <c r="DT28" s="1090"/>
      <c r="DU28" s="1091"/>
      <c r="DV28" s="1092"/>
      <c r="DW28" s="1093"/>
      <c r="DX28" s="1093"/>
      <c r="DY28" s="1093"/>
      <c r="DZ28" s="1094"/>
      <c r="EA28" s="245"/>
    </row>
    <row r="29" spans="1:131" s="246" customFormat="1" ht="26.25" customHeight="1" x14ac:dyDescent="0.15">
      <c r="A29" s="265">
        <v>2</v>
      </c>
      <c r="B29" s="1137" t="s">
        <v>402</v>
      </c>
      <c r="C29" s="1138"/>
      <c r="D29" s="1138"/>
      <c r="E29" s="1138"/>
      <c r="F29" s="1138"/>
      <c r="G29" s="1138"/>
      <c r="H29" s="1138"/>
      <c r="I29" s="1138"/>
      <c r="J29" s="1138"/>
      <c r="K29" s="1138"/>
      <c r="L29" s="1138"/>
      <c r="M29" s="1138"/>
      <c r="N29" s="1138"/>
      <c r="O29" s="1138"/>
      <c r="P29" s="1139"/>
      <c r="Q29" s="1143">
        <v>6097</v>
      </c>
      <c r="R29" s="1144"/>
      <c r="S29" s="1144"/>
      <c r="T29" s="1144"/>
      <c r="U29" s="1144"/>
      <c r="V29" s="1144">
        <v>5909</v>
      </c>
      <c r="W29" s="1144"/>
      <c r="X29" s="1144"/>
      <c r="Y29" s="1144"/>
      <c r="Z29" s="1144"/>
      <c r="AA29" s="1144">
        <v>188</v>
      </c>
      <c r="AB29" s="1144"/>
      <c r="AC29" s="1144"/>
      <c r="AD29" s="1144"/>
      <c r="AE29" s="1145"/>
      <c r="AF29" s="1119">
        <v>188</v>
      </c>
      <c r="AG29" s="1120"/>
      <c r="AH29" s="1120"/>
      <c r="AI29" s="1120"/>
      <c r="AJ29" s="1121"/>
      <c r="AK29" s="1071">
        <v>926</v>
      </c>
      <c r="AL29" s="1062"/>
      <c r="AM29" s="1062"/>
      <c r="AN29" s="1062"/>
      <c r="AO29" s="1062"/>
      <c r="AP29" s="1062" t="s">
        <v>577</v>
      </c>
      <c r="AQ29" s="1062"/>
      <c r="AR29" s="1062"/>
      <c r="AS29" s="1062"/>
      <c r="AT29" s="1062"/>
      <c r="AU29" s="1062" t="s">
        <v>577</v>
      </c>
      <c r="AV29" s="1062"/>
      <c r="AW29" s="1062"/>
      <c r="AX29" s="1062"/>
      <c r="AY29" s="1062"/>
      <c r="AZ29" s="1142" t="s">
        <v>577</v>
      </c>
      <c r="BA29" s="1142"/>
      <c r="BB29" s="1142"/>
      <c r="BC29" s="1142"/>
      <c r="BD29" s="1142"/>
      <c r="BE29" s="1132"/>
      <c r="BF29" s="1132"/>
      <c r="BG29" s="1132"/>
      <c r="BH29" s="1132"/>
      <c r="BI29" s="1133"/>
      <c r="BJ29" s="251"/>
      <c r="BK29" s="251"/>
      <c r="BL29" s="251"/>
      <c r="BM29" s="251"/>
      <c r="BN29" s="251"/>
      <c r="BO29" s="264"/>
      <c r="BP29" s="264"/>
      <c r="BQ29" s="261">
        <v>23</v>
      </c>
      <c r="BR29" s="262"/>
      <c r="BS29" s="1114"/>
      <c r="BT29" s="1115"/>
      <c r="BU29" s="1115"/>
      <c r="BV29" s="1115"/>
      <c r="BW29" s="1115"/>
      <c r="BX29" s="1115"/>
      <c r="BY29" s="1115"/>
      <c r="BZ29" s="1115"/>
      <c r="CA29" s="1115"/>
      <c r="CB29" s="1115"/>
      <c r="CC29" s="1115"/>
      <c r="CD29" s="1115"/>
      <c r="CE29" s="1115"/>
      <c r="CF29" s="1115"/>
      <c r="CG29" s="1116"/>
      <c r="CH29" s="1089"/>
      <c r="CI29" s="1090"/>
      <c r="CJ29" s="1090"/>
      <c r="CK29" s="1090"/>
      <c r="CL29" s="1091"/>
      <c r="CM29" s="1089"/>
      <c r="CN29" s="1090"/>
      <c r="CO29" s="1090"/>
      <c r="CP29" s="1090"/>
      <c r="CQ29" s="1091"/>
      <c r="CR29" s="1089"/>
      <c r="CS29" s="1090"/>
      <c r="CT29" s="1090"/>
      <c r="CU29" s="1090"/>
      <c r="CV29" s="1091"/>
      <c r="CW29" s="1089"/>
      <c r="CX29" s="1090"/>
      <c r="CY29" s="1090"/>
      <c r="CZ29" s="1090"/>
      <c r="DA29" s="1091"/>
      <c r="DB29" s="1089"/>
      <c r="DC29" s="1090"/>
      <c r="DD29" s="1090"/>
      <c r="DE29" s="1090"/>
      <c r="DF29" s="1091"/>
      <c r="DG29" s="1089"/>
      <c r="DH29" s="1090"/>
      <c r="DI29" s="1090"/>
      <c r="DJ29" s="1090"/>
      <c r="DK29" s="1091"/>
      <c r="DL29" s="1089"/>
      <c r="DM29" s="1090"/>
      <c r="DN29" s="1090"/>
      <c r="DO29" s="1090"/>
      <c r="DP29" s="1091"/>
      <c r="DQ29" s="1089"/>
      <c r="DR29" s="1090"/>
      <c r="DS29" s="1090"/>
      <c r="DT29" s="1090"/>
      <c r="DU29" s="1091"/>
      <c r="DV29" s="1092"/>
      <c r="DW29" s="1093"/>
      <c r="DX29" s="1093"/>
      <c r="DY29" s="1093"/>
      <c r="DZ29" s="1094"/>
      <c r="EA29" s="245"/>
    </row>
    <row r="30" spans="1:131" s="246" customFormat="1" ht="26.25" customHeight="1" x14ac:dyDescent="0.15">
      <c r="A30" s="265">
        <v>3</v>
      </c>
      <c r="B30" s="1137" t="s">
        <v>403</v>
      </c>
      <c r="C30" s="1138"/>
      <c r="D30" s="1138"/>
      <c r="E30" s="1138"/>
      <c r="F30" s="1138"/>
      <c r="G30" s="1138"/>
      <c r="H30" s="1138"/>
      <c r="I30" s="1138"/>
      <c r="J30" s="1138"/>
      <c r="K30" s="1138"/>
      <c r="L30" s="1138"/>
      <c r="M30" s="1138"/>
      <c r="N30" s="1138"/>
      <c r="O30" s="1138"/>
      <c r="P30" s="1139"/>
      <c r="Q30" s="1143">
        <v>852</v>
      </c>
      <c r="R30" s="1144"/>
      <c r="S30" s="1144"/>
      <c r="T30" s="1144"/>
      <c r="U30" s="1144"/>
      <c r="V30" s="1144">
        <v>761</v>
      </c>
      <c r="W30" s="1144"/>
      <c r="X30" s="1144"/>
      <c r="Y30" s="1144"/>
      <c r="Z30" s="1144"/>
      <c r="AA30" s="1144">
        <v>91</v>
      </c>
      <c r="AB30" s="1144"/>
      <c r="AC30" s="1144"/>
      <c r="AD30" s="1144"/>
      <c r="AE30" s="1145"/>
      <c r="AF30" s="1119">
        <v>91</v>
      </c>
      <c r="AG30" s="1120"/>
      <c r="AH30" s="1120"/>
      <c r="AI30" s="1120"/>
      <c r="AJ30" s="1121"/>
      <c r="AK30" s="1071">
        <v>168</v>
      </c>
      <c r="AL30" s="1062"/>
      <c r="AM30" s="1062"/>
      <c r="AN30" s="1062"/>
      <c r="AO30" s="1062"/>
      <c r="AP30" s="1062" t="s">
        <v>577</v>
      </c>
      <c r="AQ30" s="1062"/>
      <c r="AR30" s="1062"/>
      <c r="AS30" s="1062"/>
      <c r="AT30" s="1062"/>
      <c r="AU30" s="1062" t="s">
        <v>577</v>
      </c>
      <c r="AV30" s="1062"/>
      <c r="AW30" s="1062"/>
      <c r="AX30" s="1062"/>
      <c r="AY30" s="1062"/>
      <c r="AZ30" s="1142" t="s">
        <v>577</v>
      </c>
      <c r="BA30" s="1142"/>
      <c r="BB30" s="1142"/>
      <c r="BC30" s="1142"/>
      <c r="BD30" s="1142"/>
      <c r="BE30" s="1132"/>
      <c r="BF30" s="1132"/>
      <c r="BG30" s="1132"/>
      <c r="BH30" s="1132"/>
      <c r="BI30" s="1133"/>
      <c r="BJ30" s="251"/>
      <c r="BK30" s="251"/>
      <c r="BL30" s="251"/>
      <c r="BM30" s="251"/>
      <c r="BN30" s="251"/>
      <c r="BO30" s="264"/>
      <c r="BP30" s="264"/>
      <c r="BQ30" s="261">
        <v>24</v>
      </c>
      <c r="BR30" s="262"/>
      <c r="BS30" s="1114"/>
      <c r="BT30" s="1115"/>
      <c r="BU30" s="1115"/>
      <c r="BV30" s="1115"/>
      <c r="BW30" s="1115"/>
      <c r="BX30" s="1115"/>
      <c r="BY30" s="1115"/>
      <c r="BZ30" s="1115"/>
      <c r="CA30" s="1115"/>
      <c r="CB30" s="1115"/>
      <c r="CC30" s="1115"/>
      <c r="CD30" s="1115"/>
      <c r="CE30" s="1115"/>
      <c r="CF30" s="1115"/>
      <c r="CG30" s="1116"/>
      <c r="CH30" s="1089"/>
      <c r="CI30" s="1090"/>
      <c r="CJ30" s="1090"/>
      <c r="CK30" s="1090"/>
      <c r="CL30" s="1091"/>
      <c r="CM30" s="1089"/>
      <c r="CN30" s="1090"/>
      <c r="CO30" s="1090"/>
      <c r="CP30" s="1090"/>
      <c r="CQ30" s="1091"/>
      <c r="CR30" s="1089"/>
      <c r="CS30" s="1090"/>
      <c r="CT30" s="1090"/>
      <c r="CU30" s="1090"/>
      <c r="CV30" s="1091"/>
      <c r="CW30" s="1089"/>
      <c r="CX30" s="1090"/>
      <c r="CY30" s="1090"/>
      <c r="CZ30" s="1090"/>
      <c r="DA30" s="1091"/>
      <c r="DB30" s="1089"/>
      <c r="DC30" s="1090"/>
      <c r="DD30" s="1090"/>
      <c r="DE30" s="1090"/>
      <c r="DF30" s="1091"/>
      <c r="DG30" s="1089"/>
      <c r="DH30" s="1090"/>
      <c r="DI30" s="1090"/>
      <c r="DJ30" s="1090"/>
      <c r="DK30" s="1091"/>
      <c r="DL30" s="1089"/>
      <c r="DM30" s="1090"/>
      <c r="DN30" s="1090"/>
      <c r="DO30" s="1090"/>
      <c r="DP30" s="1091"/>
      <c r="DQ30" s="1089"/>
      <c r="DR30" s="1090"/>
      <c r="DS30" s="1090"/>
      <c r="DT30" s="1090"/>
      <c r="DU30" s="1091"/>
      <c r="DV30" s="1092"/>
      <c r="DW30" s="1093"/>
      <c r="DX30" s="1093"/>
      <c r="DY30" s="1093"/>
      <c r="DZ30" s="1094"/>
      <c r="EA30" s="245"/>
    </row>
    <row r="31" spans="1:131" s="246" customFormat="1" ht="26.25" customHeight="1" x14ac:dyDescent="0.15">
      <c r="A31" s="265">
        <v>4</v>
      </c>
      <c r="B31" s="1137" t="s">
        <v>404</v>
      </c>
      <c r="C31" s="1138"/>
      <c r="D31" s="1138"/>
      <c r="E31" s="1138"/>
      <c r="F31" s="1138"/>
      <c r="G31" s="1138"/>
      <c r="H31" s="1138"/>
      <c r="I31" s="1138"/>
      <c r="J31" s="1138"/>
      <c r="K31" s="1138"/>
      <c r="L31" s="1138"/>
      <c r="M31" s="1138"/>
      <c r="N31" s="1138"/>
      <c r="O31" s="1138"/>
      <c r="P31" s="1139"/>
      <c r="Q31" s="1143">
        <v>1287</v>
      </c>
      <c r="R31" s="1144"/>
      <c r="S31" s="1144"/>
      <c r="T31" s="1144"/>
      <c r="U31" s="1144"/>
      <c r="V31" s="1144">
        <v>1202</v>
      </c>
      <c r="W31" s="1144"/>
      <c r="X31" s="1144"/>
      <c r="Y31" s="1144"/>
      <c r="Z31" s="1144"/>
      <c r="AA31" s="1144">
        <v>85</v>
      </c>
      <c r="AB31" s="1144"/>
      <c r="AC31" s="1144"/>
      <c r="AD31" s="1144"/>
      <c r="AE31" s="1145"/>
      <c r="AF31" s="1119">
        <v>2608</v>
      </c>
      <c r="AG31" s="1120"/>
      <c r="AH31" s="1120"/>
      <c r="AI31" s="1120"/>
      <c r="AJ31" s="1121"/>
      <c r="AK31" s="1071">
        <v>82</v>
      </c>
      <c r="AL31" s="1062"/>
      <c r="AM31" s="1062"/>
      <c r="AN31" s="1062"/>
      <c r="AO31" s="1062"/>
      <c r="AP31" s="1062">
        <v>4245</v>
      </c>
      <c r="AQ31" s="1062"/>
      <c r="AR31" s="1062"/>
      <c r="AS31" s="1062"/>
      <c r="AT31" s="1062"/>
      <c r="AU31" s="1062">
        <v>560</v>
      </c>
      <c r="AV31" s="1062"/>
      <c r="AW31" s="1062"/>
      <c r="AX31" s="1062"/>
      <c r="AY31" s="1062"/>
      <c r="AZ31" s="1142" t="s">
        <v>577</v>
      </c>
      <c r="BA31" s="1142"/>
      <c r="BB31" s="1142"/>
      <c r="BC31" s="1142"/>
      <c r="BD31" s="1142"/>
      <c r="BE31" s="1132" t="s">
        <v>405</v>
      </c>
      <c r="BF31" s="1132"/>
      <c r="BG31" s="1132"/>
      <c r="BH31" s="1132"/>
      <c r="BI31" s="1133"/>
      <c r="BJ31" s="251"/>
      <c r="BK31" s="251"/>
      <c r="BL31" s="251"/>
      <c r="BM31" s="251"/>
      <c r="BN31" s="251"/>
      <c r="BO31" s="264"/>
      <c r="BP31" s="264"/>
      <c r="BQ31" s="261">
        <v>25</v>
      </c>
      <c r="BR31" s="262"/>
      <c r="BS31" s="1114"/>
      <c r="BT31" s="1115"/>
      <c r="BU31" s="1115"/>
      <c r="BV31" s="1115"/>
      <c r="BW31" s="1115"/>
      <c r="BX31" s="1115"/>
      <c r="BY31" s="1115"/>
      <c r="BZ31" s="1115"/>
      <c r="CA31" s="1115"/>
      <c r="CB31" s="1115"/>
      <c r="CC31" s="1115"/>
      <c r="CD31" s="1115"/>
      <c r="CE31" s="1115"/>
      <c r="CF31" s="1115"/>
      <c r="CG31" s="1116"/>
      <c r="CH31" s="1089"/>
      <c r="CI31" s="1090"/>
      <c r="CJ31" s="1090"/>
      <c r="CK31" s="1090"/>
      <c r="CL31" s="1091"/>
      <c r="CM31" s="1089"/>
      <c r="CN31" s="1090"/>
      <c r="CO31" s="1090"/>
      <c r="CP31" s="1090"/>
      <c r="CQ31" s="1091"/>
      <c r="CR31" s="1089"/>
      <c r="CS31" s="1090"/>
      <c r="CT31" s="1090"/>
      <c r="CU31" s="1090"/>
      <c r="CV31" s="1091"/>
      <c r="CW31" s="1089"/>
      <c r="CX31" s="1090"/>
      <c r="CY31" s="1090"/>
      <c r="CZ31" s="1090"/>
      <c r="DA31" s="1091"/>
      <c r="DB31" s="1089"/>
      <c r="DC31" s="1090"/>
      <c r="DD31" s="1090"/>
      <c r="DE31" s="1090"/>
      <c r="DF31" s="1091"/>
      <c r="DG31" s="1089"/>
      <c r="DH31" s="1090"/>
      <c r="DI31" s="1090"/>
      <c r="DJ31" s="1090"/>
      <c r="DK31" s="1091"/>
      <c r="DL31" s="1089"/>
      <c r="DM31" s="1090"/>
      <c r="DN31" s="1090"/>
      <c r="DO31" s="1090"/>
      <c r="DP31" s="1091"/>
      <c r="DQ31" s="1089"/>
      <c r="DR31" s="1090"/>
      <c r="DS31" s="1090"/>
      <c r="DT31" s="1090"/>
      <c r="DU31" s="1091"/>
      <c r="DV31" s="1092"/>
      <c r="DW31" s="1093"/>
      <c r="DX31" s="1093"/>
      <c r="DY31" s="1093"/>
      <c r="DZ31" s="1094"/>
      <c r="EA31" s="245"/>
    </row>
    <row r="32" spans="1:131" s="246" customFormat="1" ht="26.25" customHeight="1" x14ac:dyDescent="0.15">
      <c r="A32" s="265">
        <v>5</v>
      </c>
      <c r="B32" s="1137" t="s">
        <v>406</v>
      </c>
      <c r="C32" s="1138"/>
      <c r="D32" s="1138"/>
      <c r="E32" s="1138"/>
      <c r="F32" s="1138"/>
      <c r="G32" s="1138"/>
      <c r="H32" s="1138"/>
      <c r="I32" s="1138"/>
      <c r="J32" s="1138"/>
      <c r="K32" s="1138"/>
      <c r="L32" s="1138"/>
      <c r="M32" s="1138"/>
      <c r="N32" s="1138"/>
      <c r="O32" s="1138"/>
      <c r="P32" s="1139"/>
      <c r="Q32" s="1143">
        <v>1950</v>
      </c>
      <c r="R32" s="1144"/>
      <c r="S32" s="1144"/>
      <c r="T32" s="1144"/>
      <c r="U32" s="1144"/>
      <c r="V32" s="1144">
        <v>1953</v>
      </c>
      <c r="W32" s="1144"/>
      <c r="X32" s="1144"/>
      <c r="Y32" s="1144"/>
      <c r="Z32" s="1144"/>
      <c r="AA32" s="1144" t="s">
        <v>577</v>
      </c>
      <c r="AB32" s="1144"/>
      <c r="AC32" s="1144"/>
      <c r="AD32" s="1144"/>
      <c r="AE32" s="1145"/>
      <c r="AF32" s="1119" t="s">
        <v>407</v>
      </c>
      <c r="AG32" s="1120"/>
      <c r="AH32" s="1120"/>
      <c r="AI32" s="1120"/>
      <c r="AJ32" s="1121"/>
      <c r="AK32" s="1071">
        <v>651</v>
      </c>
      <c r="AL32" s="1062"/>
      <c r="AM32" s="1062"/>
      <c r="AN32" s="1062"/>
      <c r="AO32" s="1062"/>
      <c r="AP32" s="1062">
        <v>10173</v>
      </c>
      <c r="AQ32" s="1062"/>
      <c r="AR32" s="1062"/>
      <c r="AS32" s="1062"/>
      <c r="AT32" s="1062"/>
      <c r="AU32" s="1062">
        <v>6012</v>
      </c>
      <c r="AV32" s="1062"/>
      <c r="AW32" s="1062"/>
      <c r="AX32" s="1062"/>
      <c r="AY32" s="1062"/>
      <c r="AZ32" s="1142" t="s">
        <v>577</v>
      </c>
      <c r="BA32" s="1142"/>
      <c r="BB32" s="1142"/>
      <c r="BC32" s="1142"/>
      <c r="BD32" s="1142"/>
      <c r="BE32" s="1132" t="s">
        <v>408</v>
      </c>
      <c r="BF32" s="1132"/>
      <c r="BG32" s="1132"/>
      <c r="BH32" s="1132"/>
      <c r="BI32" s="1133"/>
      <c r="BJ32" s="251"/>
      <c r="BK32" s="251"/>
      <c r="BL32" s="251"/>
      <c r="BM32" s="251"/>
      <c r="BN32" s="251"/>
      <c r="BO32" s="264"/>
      <c r="BP32" s="264"/>
      <c r="BQ32" s="261">
        <v>26</v>
      </c>
      <c r="BR32" s="262"/>
      <c r="BS32" s="1114"/>
      <c r="BT32" s="1115"/>
      <c r="BU32" s="1115"/>
      <c r="BV32" s="1115"/>
      <c r="BW32" s="1115"/>
      <c r="BX32" s="1115"/>
      <c r="BY32" s="1115"/>
      <c r="BZ32" s="1115"/>
      <c r="CA32" s="1115"/>
      <c r="CB32" s="1115"/>
      <c r="CC32" s="1115"/>
      <c r="CD32" s="1115"/>
      <c r="CE32" s="1115"/>
      <c r="CF32" s="1115"/>
      <c r="CG32" s="1116"/>
      <c r="CH32" s="1089"/>
      <c r="CI32" s="1090"/>
      <c r="CJ32" s="1090"/>
      <c r="CK32" s="1090"/>
      <c r="CL32" s="1091"/>
      <c r="CM32" s="1089"/>
      <c r="CN32" s="1090"/>
      <c r="CO32" s="1090"/>
      <c r="CP32" s="1090"/>
      <c r="CQ32" s="1091"/>
      <c r="CR32" s="1089"/>
      <c r="CS32" s="1090"/>
      <c r="CT32" s="1090"/>
      <c r="CU32" s="1090"/>
      <c r="CV32" s="1091"/>
      <c r="CW32" s="1089"/>
      <c r="CX32" s="1090"/>
      <c r="CY32" s="1090"/>
      <c r="CZ32" s="1090"/>
      <c r="DA32" s="1091"/>
      <c r="DB32" s="1089"/>
      <c r="DC32" s="1090"/>
      <c r="DD32" s="1090"/>
      <c r="DE32" s="1090"/>
      <c r="DF32" s="1091"/>
      <c r="DG32" s="1089"/>
      <c r="DH32" s="1090"/>
      <c r="DI32" s="1090"/>
      <c r="DJ32" s="1090"/>
      <c r="DK32" s="1091"/>
      <c r="DL32" s="1089"/>
      <c r="DM32" s="1090"/>
      <c r="DN32" s="1090"/>
      <c r="DO32" s="1090"/>
      <c r="DP32" s="1091"/>
      <c r="DQ32" s="1089"/>
      <c r="DR32" s="1090"/>
      <c r="DS32" s="1090"/>
      <c r="DT32" s="1090"/>
      <c r="DU32" s="1091"/>
      <c r="DV32" s="1092"/>
      <c r="DW32" s="1093"/>
      <c r="DX32" s="1093"/>
      <c r="DY32" s="1093"/>
      <c r="DZ32" s="1094"/>
      <c r="EA32" s="245"/>
    </row>
    <row r="33" spans="1:131" s="246" customFormat="1" ht="26.25" customHeight="1" x14ac:dyDescent="0.15">
      <c r="A33" s="265">
        <v>6</v>
      </c>
      <c r="B33" s="1137" t="s">
        <v>409</v>
      </c>
      <c r="C33" s="1138"/>
      <c r="D33" s="1138"/>
      <c r="E33" s="1138"/>
      <c r="F33" s="1138"/>
      <c r="G33" s="1138"/>
      <c r="H33" s="1138"/>
      <c r="I33" s="1138"/>
      <c r="J33" s="1138"/>
      <c r="K33" s="1138"/>
      <c r="L33" s="1138"/>
      <c r="M33" s="1138"/>
      <c r="N33" s="1138"/>
      <c r="O33" s="1138"/>
      <c r="P33" s="1139"/>
      <c r="Q33" s="1143">
        <v>558</v>
      </c>
      <c r="R33" s="1144"/>
      <c r="S33" s="1144"/>
      <c r="T33" s="1144"/>
      <c r="U33" s="1144"/>
      <c r="V33" s="1144">
        <v>465</v>
      </c>
      <c r="W33" s="1144"/>
      <c r="X33" s="1144"/>
      <c r="Y33" s="1144"/>
      <c r="Z33" s="1144"/>
      <c r="AA33" s="1144">
        <v>93</v>
      </c>
      <c r="AB33" s="1144"/>
      <c r="AC33" s="1144"/>
      <c r="AD33" s="1144"/>
      <c r="AE33" s="1145"/>
      <c r="AF33" s="1119">
        <v>93</v>
      </c>
      <c r="AG33" s="1120"/>
      <c r="AH33" s="1120"/>
      <c r="AI33" s="1120"/>
      <c r="AJ33" s="1121"/>
      <c r="AK33" s="1071">
        <v>359</v>
      </c>
      <c r="AL33" s="1062"/>
      <c r="AM33" s="1062"/>
      <c r="AN33" s="1062"/>
      <c r="AO33" s="1062"/>
      <c r="AP33" s="1062">
        <v>2286</v>
      </c>
      <c r="AQ33" s="1062"/>
      <c r="AR33" s="1062"/>
      <c r="AS33" s="1062"/>
      <c r="AT33" s="1062"/>
      <c r="AU33" s="1062">
        <v>2286</v>
      </c>
      <c r="AV33" s="1062"/>
      <c r="AW33" s="1062"/>
      <c r="AX33" s="1062"/>
      <c r="AY33" s="1062"/>
      <c r="AZ33" s="1142" t="s">
        <v>577</v>
      </c>
      <c r="BA33" s="1142"/>
      <c r="BB33" s="1142"/>
      <c r="BC33" s="1142"/>
      <c r="BD33" s="1142"/>
      <c r="BE33" s="1132" t="s">
        <v>408</v>
      </c>
      <c r="BF33" s="1132"/>
      <c r="BG33" s="1132"/>
      <c r="BH33" s="1132"/>
      <c r="BI33" s="1133"/>
      <c r="BJ33" s="251"/>
      <c r="BK33" s="251"/>
      <c r="BL33" s="251"/>
      <c r="BM33" s="251"/>
      <c r="BN33" s="251"/>
      <c r="BO33" s="264"/>
      <c r="BP33" s="264"/>
      <c r="BQ33" s="261">
        <v>27</v>
      </c>
      <c r="BR33" s="262"/>
      <c r="BS33" s="1114"/>
      <c r="BT33" s="1115"/>
      <c r="BU33" s="1115"/>
      <c r="BV33" s="1115"/>
      <c r="BW33" s="1115"/>
      <c r="BX33" s="1115"/>
      <c r="BY33" s="1115"/>
      <c r="BZ33" s="1115"/>
      <c r="CA33" s="1115"/>
      <c r="CB33" s="1115"/>
      <c r="CC33" s="1115"/>
      <c r="CD33" s="1115"/>
      <c r="CE33" s="1115"/>
      <c r="CF33" s="1115"/>
      <c r="CG33" s="1116"/>
      <c r="CH33" s="1089"/>
      <c r="CI33" s="1090"/>
      <c r="CJ33" s="1090"/>
      <c r="CK33" s="1090"/>
      <c r="CL33" s="1091"/>
      <c r="CM33" s="1089"/>
      <c r="CN33" s="1090"/>
      <c r="CO33" s="1090"/>
      <c r="CP33" s="1090"/>
      <c r="CQ33" s="1091"/>
      <c r="CR33" s="1089"/>
      <c r="CS33" s="1090"/>
      <c r="CT33" s="1090"/>
      <c r="CU33" s="1090"/>
      <c r="CV33" s="1091"/>
      <c r="CW33" s="1089"/>
      <c r="CX33" s="1090"/>
      <c r="CY33" s="1090"/>
      <c r="CZ33" s="1090"/>
      <c r="DA33" s="1091"/>
      <c r="DB33" s="1089"/>
      <c r="DC33" s="1090"/>
      <c r="DD33" s="1090"/>
      <c r="DE33" s="1090"/>
      <c r="DF33" s="1091"/>
      <c r="DG33" s="1089"/>
      <c r="DH33" s="1090"/>
      <c r="DI33" s="1090"/>
      <c r="DJ33" s="1090"/>
      <c r="DK33" s="1091"/>
      <c r="DL33" s="1089"/>
      <c r="DM33" s="1090"/>
      <c r="DN33" s="1090"/>
      <c r="DO33" s="1090"/>
      <c r="DP33" s="1091"/>
      <c r="DQ33" s="1089"/>
      <c r="DR33" s="1090"/>
      <c r="DS33" s="1090"/>
      <c r="DT33" s="1090"/>
      <c r="DU33" s="1091"/>
      <c r="DV33" s="1092"/>
      <c r="DW33" s="1093"/>
      <c r="DX33" s="1093"/>
      <c r="DY33" s="1093"/>
      <c r="DZ33" s="1094"/>
      <c r="EA33" s="245"/>
    </row>
    <row r="34" spans="1:131" s="246" customFormat="1" ht="26.25" customHeight="1" x14ac:dyDescent="0.15">
      <c r="A34" s="265">
        <v>7</v>
      </c>
      <c r="B34" s="1137"/>
      <c r="C34" s="1138"/>
      <c r="D34" s="1138"/>
      <c r="E34" s="1138"/>
      <c r="F34" s="1138"/>
      <c r="G34" s="1138"/>
      <c r="H34" s="1138"/>
      <c r="I34" s="1138"/>
      <c r="J34" s="1138"/>
      <c r="K34" s="1138"/>
      <c r="L34" s="1138"/>
      <c r="M34" s="1138"/>
      <c r="N34" s="1138"/>
      <c r="O34" s="1138"/>
      <c r="P34" s="1139"/>
      <c r="Q34" s="1143"/>
      <c r="R34" s="1144"/>
      <c r="S34" s="1144"/>
      <c r="T34" s="1144"/>
      <c r="U34" s="1144"/>
      <c r="V34" s="1144"/>
      <c r="W34" s="1144"/>
      <c r="X34" s="1144"/>
      <c r="Y34" s="1144"/>
      <c r="Z34" s="1144"/>
      <c r="AA34" s="1144"/>
      <c r="AB34" s="1144"/>
      <c r="AC34" s="1144"/>
      <c r="AD34" s="1144"/>
      <c r="AE34" s="1145"/>
      <c r="AF34" s="1119"/>
      <c r="AG34" s="1120"/>
      <c r="AH34" s="1120"/>
      <c r="AI34" s="1120"/>
      <c r="AJ34" s="1121"/>
      <c r="AK34" s="1071"/>
      <c r="AL34" s="1062"/>
      <c r="AM34" s="1062"/>
      <c r="AN34" s="1062"/>
      <c r="AO34" s="1062"/>
      <c r="AP34" s="1062"/>
      <c r="AQ34" s="1062"/>
      <c r="AR34" s="1062"/>
      <c r="AS34" s="1062"/>
      <c r="AT34" s="1062"/>
      <c r="AU34" s="1062"/>
      <c r="AV34" s="1062"/>
      <c r="AW34" s="1062"/>
      <c r="AX34" s="1062"/>
      <c r="AY34" s="1062"/>
      <c r="AZ34" s="1142"/>
      <c r="BA34" s="1142"/>
      <c r="BB34" s="1142"/>
      <c r="BC34" s="1142"/>
      <c r="BD34" s="1142"/>
      <c r="BE34" s="1132"/>
      <c r="BF34" s="1132"/>
      <c r="BG34" s="1132"/>
      <c r="BH34" s="1132"/>
      <c r="BI34" s="1133"/>
      <c r="BJ34" s="251"/>
      <c r="BK34" s="251"/>
      <c r="BL34" s="251"/>
      <c r="BM34" s="251"/>
      <c r="BN34" s="251"/>
      <c r="BO34" s="264"/>
      <c r="BP34" s="264"/>
      <c r="BQ34" s="261">
        <v>28</v>
      </c>
      <c r="BR34" s="262"/>
      <c r="BS34" s="1114"/>
      <c r="BT34" s="1115"/>
      <c r="BU34" s="1115"/>
      <c r="BV34" s="1115"/>
      <c r="BW34" s="1115"/>
      <c r="BX34" s="1115"/>
      <c r="BY34" s="1115"/>
      <c r="BZ34" s="1115"/>
      <c r="CA34" s="1115"/>
      <c r="CB34" s="1115"/>
      <c r="CC34" s="1115"/>
      <c r="CD34" s="1115"/>
      <c r="CE34" s="1115"/>
      <c r="CF34" s="1115"/>
      <c r="CG34" s="1116"/>
      <c r="CH34" s="1089"/>
      <c r="CI34" s="1090"/>
      <c r="CJ34" s="1090"/>
      <c r="CK34" s="1090"/>
      <c r="CL34" s="1091"/>
      <c r="CM34" s="1089"/>
      <c r="CN34" s="1090"/>
      <c r="CO34" s="1090"/>
      <c r="CP34" s="1090"/>
      <c r="CQ34" s="1091"/>
      <c r="CR34" s="1089"/>
      <c r="CS34" s="1090"/>
      <c r="CT34" s="1090"/>
      <c r="CU34" s="1090"/>
      <c r="CV34" s="1091"/>
      <c r="CW34" s="1089"/>
      <c r="CX34" s="1090"/>
      <c r="CY34" s="1090"/>
      <c r="CZ34" s="1090"/>
      <c r="DA34" s="1091"/>
      <c r="DB34" s="1089"/>
      <c r="DC34" s="1090"/>
      <c r="DD34" s="1090"/>
      <c r="DE34" s="1090"/>
      <c r="DF34" s="1091"/>
      <c r="DG34" s="1089"/>
      <c r="DH34" s="1090"/>
      <c r="DI34" s="1090"/>
      <c r="DJ34" s="1090"/>
      <c r="DK34" s="1091"/>
      <c r="DL34" s="1089"/>
      <c r="DM34" s="1090"/>
      <c r="DN34" s="1090"/>
      <c r="DO34" s="1090"/>
      <c r="DP34" s="1091"/>
      <c r="DQ34" s="1089"/>
      <c r="DR34" s="1090"/>
      <c r="DS34" s="1090"/>
      <c r="DT34" s="1090"/>
      <c r="DU34" s="1091"/>
      <c r="DV34" s="1092"/>
      <c r="DW34" s="1093"/>
      <c r="DX34" s="1093"/>
      <c r="DY34" s="1093"/>
      <c r="DZ34" s="1094"/>
      <c r="EA34" s="245"/>
    </row>
    <row r="35" spans="1:131" s="246" customFormat="1" ht="26.25" customHeight="1" x14ac:dyDescent="0.15">
      <c r="A35" s="265">
        <v>8</v>
      </c>
      <c r="B35" s="1137"/>
      <c r="C35" s="1138"/>
      <c r="D35" s="1138"/>
      <c r="E35" s="1138"/>
      <c r="F35" s="1138"/>
      <c r="G35" s="1138"/>
      <c r="H35" s="1138"/>
      <c r="I35" s="1138"/>
      <c r="J35" s="1138"/>
      <c r="K35" s="1138"/>
      <c r="L35" s="1138"/>
      <c r="M35" s="1138"/>
      <c r="N35" s="1138"/>
      <c r="O35" s="1138"/>
      <c r="P35" s="1139"/>
      <c r="Q35" s="1143"/>
      <c r="R35" s="1144"/>
      <c r="S35" s="1144"/>
      <c r="T35" s="1144"/>
      <c r="U35" s="1144"/>
      <c r="V35" s="1144"/>
      <c r="W35" s="1144"/>
      <c r="X35" s="1144"/>
      <c r="Y35" s="1144"/>
      <c r="Z35" s="1144"/>
      <c r="AA35" s="1144"/>
      <c r="AB35" s="1144"/>
      <c r="AC35" s="1144"/>
      <c r="AD35" s="1144"/>
      <c r="AE35" s="1145"/>
      <c r="AF35" s="1119"/>
      <c r="AG35" s="1120"/>
      <c r="AH35" s="1120"/>
      <c r="AI35" s="1120"/>
      <c r="AJ35" s="1121"/>
      <c r="AK35" s="1071"/>
      <c r="AL35" s="1062"/>
      <c r="AM35" s="1062"/>
      <c r="AN35" s="1062"/>
      <c r="AO35" s="1062"/>
      <c r="AP35" s="1062"/>
      <c r="AQ35" s="1062"/>
      <c r="AR35" s="1062"/>
      <c r="AS35" s="1062"/>
      <c r="AT35" s="1062"/>
      <c r="AU35" s="1062"/>
      <c r="AV35" s="1062"/>
      <c r="AW35" s="1062"/>
      <c r="AX35" s="1062"/>
      <c r="AY35" s="1062"/>
      <c r="AZ35" s="1142"/>
      <c r="BA35" s="1142"/>
      <c r="BB35" s="1142"/>
      <c r="BC35" s="1142"/>
      <c r="BD35" s="1142"/>
      <c r="BE35" s="1132"/>
      <c r="BF35" s="1132"/>
      <c r="BG35" s="1132"/>
      <c r="BH35" s="1132"/>
      <c r="BI35" s="1133"/>
      <c r="BJ35" s="251"/>
      <c r="BK35" s="251"/>
      <c r="BL35" s="251"/>
      <c r="BM35" s="251"/>
      <c r="BN35" s="251"/>
      <c r="BO35" s="264"/>
      <c r="BP35" s="264"/>
      <c r="BQ35" s="261">
        <v>29</v>
      </c>
      <c r="BR35" s="262"/>
      <c r="BS35" s="1114"/>
      <c r="BT35" s="1115"/>
      <c r="BU35" s="1115"/>
      <c r="BV35" s="1115"/>
      <c r="BW35" s="1115"/>
      <c r="BX35" s="1115"/>
      <c r="BY35" s="1115"/>
      <c r="BZ35" s="1115"/>
      <c r="CA35" s="1115"/>
      <c r="CB35" s="1115"/>
      <c r="CC35" s="1115"/>
      <c r="CD35" s="1115"/>
      <c r="CE35" s="1115"/>
      <c r="CF35" s="1115"/>
      <c r="CG35" s="1116"/>
      <c r="CH35" s="1089"/>
      <c r="CI35" s="1090"/>
      <c r="CJ35" s="1090"/>
      <c r="CK35" s="1090"/>
      <c r="CL35" s="1091"/>
      <c r="CM35" s="1089"/>
      <c r="CN35" s="1090"/>
      <c r="CO35" s="1090"/>
      <c r="CP35" s="1090"/>
      <c r="CQ35" s="1091"/>
      <c r="CR35" s="1089"/>
      <c r="CS35" s="1090"/>
      <c r="CT35" s="1090"/>
      <c r="CU35" s="1090"/>
      <c r="CV35" s="1091"/>
      <c r="CW35" s="1089"/>
      <c r="CX35" s="1090"/>
      <c r="CY35" s="1090"/>
      <c r="CZ35" s="1090"/>
      <c r="DA35" s="1091"/>
      <c r="DB35" s="1089"/>
      <c r="DC35" s="1090"/>
      <c r="DD35" s="1090"/>
      <c r="DE35" s="1090"/>
      <c r="DF35" s="1091"/>
      <c r="DG35" s="1089"/>
      <c r="DH35" s="1090"/>
      <c r="DI35" s="1090"/>
      <c r="DJ35" s="1090"/>
      <c r="DK35" s="1091"/>
      <c r="DL35" s="1089"/>
      <c r="DM35" s="1090"/>
      <c r="DN35" s="1090"/>
      <c r="DO35" s="1090"/>
      <c r="DP35" s="1091"/>
      <c r="DQ35" s="1089"/>
      <c r="DR35" s="1090"/>
      <c r="DS35" s="1090"/>
      <c r="DT35" s="1090"/>
      <c r="DU35" s="1091"/>
      <c r="DV35" s="1092"/>
      <c r="DW35" s="1093"/>
      <c r="DX35" s="1093"/>
      <c r="DY35" s="1093"/>
      <c r="DZ35" s="1094"/>
      <c r="EA35" s="245"/>
    </row>
    <row r="36" spans="1:131" s="246" customFormat="1" ht="26.25" customHeight="1" x14ac:dyDescent="0.15">
      <c r="A36" s="265">
        <v>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9"/>
      <c r="AG36" s="1120"/>
      <c r="AH36" s="1120"/>
      <c r="AI36" s="1120"/>
      <c r="AJ36" s="1121"/>
      <c r="AK36" s="1071"/>
      <c r="AL36" s="1062"/>
      <c r="AM36" s="1062"/>
      <c r="AN36" s="1062"/>
      <c r="AO36" s="1062"/>
      <c r="AP36" s="1062"/>
      <c r="AQ36" s="1062"/>
      <c r="AR36" s="1062"/>
      <c r="AS36" s="1062"/>
      <c r="AT36" s="1062"/>
      <c r="AU36" s="1062"/>
      <c r="AV36" s="1062"/>
      <c r="AW36" s="1062"/>
      <c r="AX36" s="1062"/>
      <c r="AY36" s="1062"/>
      <c r="AZ36" s="1142"/>
      <c r="BA36" s="1142"/>
      <c r="BB36" s="1142"/>
      <c r="BC36" s="1142"/>
      <c r="BD36" s="1142"/>
      <c r="BE36" s="1132"/>
      <c r="BF36" s="1132"/>
      <c r="BG36" s="1132"/>
      <c r="BH36" s="1132"/>
      <c r="BI36" s="1133"/>
      <c r="BJ36" s="251"/>
      <c r="BK36" s="251"/>
      <c r="BL36" s="251"/>
      <c r="BM36" s="251"/>
      <c r="BN36" s="251"/>
      <c r="BO36" s="264"/>
      <c r="BP36" s="264"/>
      <c r="BQ36" s="261">
        <v>30</v>
      </c>
      <c r="BR36" s="262"/>
      <c r="BS36" s="1114"/>
      <c r="BT36" s="1115"/>
      <c r="BU36" s="1115"/>
      <c r="BV36" s="1115"/>
      <c r="BW36" s="1115"/>
      <c r="BX36" s="1115"/>
      <c r="BY36" s="1115"/>
      <c r="BZ36" s="1115"/>
      <c r="CA36" s="1115"/>
      <c r="CB36" s="1115"/>
      <c r="CC36" s="1115"/>
      <c r="CD36" s="1115"/>
      <c r="CE36" s="1115"/>
      <c r="CF36" s="1115"/>
      <c r="CG36" s="1116"/>
      <c r="CH36" s="1089"/>
      <c r="CI36" s="1090"/>
      <c r="CJ36" s="1090"/>
      <c r="CK36" s="1090"/>
      <c r="CL36" s="1091"/>
      <c r="CM36" s="1089"/>
      <c r="CN36" s="1090"/>
      <c r="CO36" s="1090"/>
      <c r="CP36" s="1090"/>
      <c r="CQ36" s="1091"/>
      <c r="CR36" s="1089"/>
      <c r="CS36" s="1090"/>
      <c r="CT36" s="1090"/>
      <c r="CU36" s="1090"/>
      <c r="CV36" s="1091"/>
      <c r="CW36" s="1089"/>
      <c r="CX36" s="1090"/>
      <c r="CY36" s="1090"/>
      <c r="CZ36" s="1090"/>
      <c r="DA36" s="1091"/>
      <c r="DB36" s="1089"/>
      <c r="DC36" s="1090"/>
      <c r="DD36" s="1090"/>
      <c r="DE36" s="1090"/>
      <c r="DF36" s="1091"/>
      <c r="DG36" s="1089"/>
      <c r="DH36" s="1090"/>
      <c r="DI36" s="1090"/>
      <c r="DJ36" s="1090"/>
      <c r="DK36" s="1091"/>
      <c r="DL36" s="1089"/>
      <c r="DM36" s="1090"/>
      <c r="DN36" s="1090"/>
      <c r="DO36" s="1090"/>
      <c r="DP36" s="1091"/>
      <c r="DQ36" s="1089"/>
      <c r="DR36" s="1090"/>
      <c r="DS36" s="1090"/>
      <c r="DT36" s="1090"/>
      <c r="DU36" s="1091"/>
      <c r="DV36" s="1092"/>
      <c r="DW36" s="1093"/>
      <c r="DX36" s="1093"/>
      <c r="DY36" s="1093"/>
      <c r="DZ36" s="1094"/>
      <c r="EA36" s="245"/>
    </row>
    <row r="37" spans="1:131" s="246" customFormat="1" ht="26.25" customHeight="1" x14ac:dyDescent="0.15">
      <c r="A37" s="265">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9"/>
      <c r="AG37" s="1120"/>
      <c r="AH37" s="1120"/>
      <c r="AI37" s="1120"/>
      <c r="AJ37" s="1121"/>
      <c r="AK37" s="1071"/>
      <c r="AL37" s="1062"/>
      <c r="AM37" s="1062"/>
      <c r="AN37" s="1062"/>
      <c r="AO37" s="1062"/>
      <c r="AP37" s="1062"/>
      <c r="AQ37" s="1062"/>
      <c r="AR37" s="1062"/>
      <c r="AS37" s="1062"/>
      <c r="AT37" s="1062"/>
      <c r="AU37" s="1062"/>
      <c r="AV37" s="1062"/>
      <c r="AW37" s="1062"/>
      <c r="AX37" s="1062"/>
      <c r="AY37" s="1062"/>
      <c r="AZ37" s="1142"/>
      <c r="BA37" s="1142"/>
      <c r="BB37" s="1142"/>
      <c r="BC37" s="1142"/>
      <c r="BD37" s="1142"/>
      <c r="BE37" s="1132"/>
      <c r="BF37" s="1132"/>
      <c r="BG37" s="1132"/>
      <c r="BH37" s="1132"/>
      <c r="BI37" s="1133"/>
      <c r="BJ37" s="251"/>
      <c r="BK37" s="251"/>
      <c r="BL37" s="251"/>
      <c r="BM37" s="251"/>
      <c r="BN37" s="251"/>
      <c r="BO37" s="264"/>
      <c r="BP37" s="264"/>
      <c r="BQ37" s="261">
        <v>31</v>
      </c>
      <c r="BR37" s="262"/>
      <c r="BS37" s="1114"/>
      <c r="BT37" s="1115"/>
      <c r="BU37" s="1115"/>
      <c r="BV37" s="1115"/>
      <c r="BW37" s="1115"/>
      <c r="BX37" s="1115"/>
      <c r="BY37" s="1115"/>
      <c r="BZ37" s="1115"/>
      <c r="CA37" s="1115"/>
      <c r="CB37" s="1115"/>
      <c r="CC37" s="1115"/>
      <c r="CD37" s="1115"/>
      <c r="CE37" s="1115"/>
      <c r="CF37" s="1115"/>
      <c r="CG37" s="1116"/>
      <c r="CH37" s="1089"/>
      <c r="CI37" s="1090"/>
      <c r="CJ37" s="1090"/>
      <c r="CK37" s="1090"/>
      <c r="CL37" s="1091"/>
      <c r="CM37" s="1089"/>
      <c r="CN37" s="1090"/>
      <c r="CO37" s="1090"/>
      <c r="CP37" s="1090"/>
      <c r="CQ37" s="1091"/>
      <c r="CR37" s="1089"/>
      <c r="CS37" s="1090"/>
      <c r="CT37" s="1090"/>
      <c r="CU37" s="1090"/>
      <c r="CV37" s="1091"/>
      <c r="CW37" s="1089"/>
      <c r="CX37" s="1090"/>
      <c r="CY37" s="1090"/>
      <c r="CZ37" s="1090"/>
      <c r="DA37" s="1091"/>
      <c r="DB37" s="1089"/>
      <c r="DC37" s="1090"/>
      <c r="DD37" s="1090"/>
      <c r="DE37" s="1090"/>
      <c r="DF37" s="1091"/>
      <c r="DG37" s="1089"/>
      <c r="DH37" s="1090"/>
      <c r="DI37" s="1090"/>
      <c r="DJ37" s="1090"/>
      <c r="DK37" s="1091"/>
      <c r="DL37" s="1089"/>
      <c r="DM37" s="1090"/>
      <c r="DN37" s="1090"/>
      <c r="DO37" s="1090"/>
      <c r="DP37" s="1091"/>
      <c r="DQ37" s="1089"/>
      <c r="DR37" s="1090"/>
      <c r="DS37" s="1090"/>
      <c r="DT37" s="1090"/>
      <c r="DU37" s="1091"/>
      <c r="DV37" s="1092"/>
      <c r="DW37" s="1093"/>
      <c r="DX37" s="1093"/>
      <c r="DY37" s="1093"/>
      <c r="DZ37" s="1094"/>
      <c r="EA37" s="245"/>
    </row>
    <row r="38" spans="1:131" s="246" customFormat="1" ht="26.25" customHeight="1" x14ac:dyDescent="0.15">
      <c r="A38" s="265">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9"/>
      <c r="AG38" s="1120"/>
      <c r="AH38" s="1120"/>
      <c r="AI38" s="1120"/>
      <c r="AJ38" s="1121"/>
      <c r="AK38" s="1071"/>
      <c r="AL38" s="1062"/>
      <c r="AM38" s="1062"/>
      <c r="AN38" s="1062"/>
      <c r="AO38" s="1062"/>
      <c r="AP38" s="1062"/>
      <c r="AQ38" s="1062"/>
      <c r="AR38" s="1062"/>
      <c r="AS38" s="1062"/>
      <c r="AT38" s="1062"/>
      <c r="AU38" s="1062"/>
      <c r="AV38" s="1062"/>
      <c r="AW38" s="1062"/>
      <c r="AX38" s="1062"/>
      <c r="AY38" s="1062"/>
      <c r="AZ38" s="1142"/>
      <c r="BA38" s="1142"/>
      <c r="BB38" s="1142"/>
      <c r="BC38" s="1142"/>
      <c r="BD38" s="1142"/>
      <c r="BE38" s="1132"/>
      <c r="BF38" s="1132"/>
      <c r="BG38" s="1132"/>
      <c r="BH38" s="1132"/>
      <c r="BI38" s="1133"/>
      <c r="BJ38" s="251"/>
      <c r="BK38" s="251"/>
      <c r="BL38" s="251"/>
      <c r="BM38" s="251"/>
      <c r="BN38" s="251"/>
      <c r="BO38" s="264"/>
      <c r="BP38" s="264"/>
      <c r="BQ38" s="261">
        <v>32</v>
      </c>
      <c r="BR38" s="262"/>
      <c r="BS38" s="1114"/>
      <c r="BT38" s="1115"/>
      <c r="BU38" s="1115"/>
      <c r="BV38" s="1115"/>
      <c r="BW38" s="1115"/>
      <c r="BX38" s="1115"/>
      <c r="BY38" s="1115"/>
      <c r="BZ38" s="1115"/>
      <c r="CA38" s="1115"/>
      <c r="CB38" s="1115"/>
      <c r="CC38" s="1115"/>
      <c r="CD38" s="1115"/>
      <c r="CE38" s="1115"/>
      <c r="CF38" s="1115"/>
      <c r="CG38" s="1116"/>
      <c r="CH38" s="1089"/>
      <c r="CI38" s="1090"/>
      <c r="CJ38" s="1090"/>
      <c r="CK38" s="1090"/>
      <c r="CL38" s="1091"/>
      <c r="CM38" s="1089"/>
      <c r="CN38" s="1090"/>
      <c r="CO38" s="1090"/>
      <c r="CP38" s="1090"/>
      <c r="CQ38" s="1091"/>
      <c r="CR38" s="1089"/>
      <c r="CS38" s="1090"/>
      <c r="CT38" s="1090"/>
      <c r="CU38" s="1090"/>
      <c r="CV38" s="1091"/>
      <c r="CW38" s="1089"/>
      <c r="CX38" s="1090"/>
      <c r="CY38" s="1090"/>
      <c r="CZ38" s="1090"/>
      <c r="DA38" s="1091"/>
      <c r="DB38" s="1089"/>
      <c r="DC38" s="1090"/>
      <c r="DD38" s="1090"/>
      <c r="DE38" s="1090"/>
      <c r="DF38" s="1091"/>
      <c r="DG38" s="1089"/>
      <c r="DH38" s="1090"/>
      <c r="DI38" s="1090"/>
      <c r="DJ38" s="1090"/>
      <c r="DK38" s="1091"/>
      <c r="DL38" s="1089"/>
      <c r="DM38" s="1090"/>
      <c r="DN38" s="1090"/>
      <c r="DO38" s="1090"/>
      <c r="DP38" s="1091"/>
      <c r="DQ38" s="1089"/>
      <c r="DR38" s="1090"/>
      <c r="DS38" s="1090"/>
      <c r="DT38" s="1090"/>
      <c r="DU38" s="1091"/>
      <c r="DV38" s="1092"/>
      <c r="DW38" s="1093"/>
      <c r="DX38" s="1093"/>
      <c r="DY38" s="1093"/>
      <c r="DZ38" s="1094"/>
      <c r="EA38" s="245"/>
    </row>
    <row r="39" spans="1:131" s="246" customFormat="1" ht="26.25" customHeight="1" x14ac:dyDescent="0.15">
      <c r="A39" s="265">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9"/>
      <c r="AG39" s="1120"/>
      <c r="AH39" s="1120"/>
      <c r="AI39" s="1120"/>
      <c r="AJ39" s="1121"/>
      <c r="AK39" s="1071"/>
      <c r="AL39" s="1062"/>
      <c r="AM39" s="1062"/>
      <c r="AN39" s="1062"/>
      <c r="AO39" s="1062"/>
      <c r="AP39" s="1062"/>
      <c r="AQ39" s="1062"/>
      <c r="AR39" s="1062"/>
      <c r="AS39" s="1062"/>
      <c r="AT39" s="1062"/>
      <c r="AU39" s="1062"/>
      <c r="AV39" s="1062"/>
      <c r="AW39" s="1062"/>
      <c r="AX39" s="1062"/>
      <c r="AY39" s="1062"/>
      <c r="AZ39" s="1142"/>
      <c r="BA39" s="1142"/>
      <c r="BB39" s="1142"/>
      <c r="BC39" s="1142"/>
      <c r="BD39" s="1142"/>
      <c r="BE39" s="1132"/>
      <c r="BF39" s="1132"/>
      <c r="BG39" s="1132"/>
      <c r="BH39" s="1132"/>
      <c r="BI39" s="1133"/>
      <c r="BJ39" s="251"/>
      <c r="BK39" s="251"/>
      <c r="BL39" s="251"/>
      <c r="BM39" s="251"/>
      <c r="BN39" s="251"/>
      <c r="BO39" s="264"/>
      <c r="BP39" s="264"/>
      <c r="BQ39" s="261">
        <v>33</v>
      </c>
      <c r="BR39" s="262"/>
      <c r="BS39" s="1114"/>
      <c r="BT39" s="1115"/>
      <c r="BU39" s="1115"/>
      <c r="BV39" s="1115"/>
      <c r="BW39" s="1115"/>
      <c r="BX39" s="1115"/>
      <c r="BY39" s="1115"/>
      <c r="BZ39" s="1115"/>
      <c r="CA39" s="1115"/>
      <c r="CB39" s="1115"/>
      <c r="CC39" s="1115"/>
      <c r="CD39" s="1115"/>
      <c r="CE39" s="1115"/>
      <c r="CF39" s="1115"/>
      <c r="CG39" s="1116"/>
      <c r="CH39" s="1089"/>
      <c r="CI39" s="1090"/>
      <c r="CJ39" s="1090"/>
      <c r="CK39" s="1090"/>
      <c r="CL39" s="1091"/>
      <c r="CM39" s="1089"/>
      <c r="CN39" s="1090"/>
      <c r="CO39" s="1090"/>
      <c r="CP39" s="1090"/>
      <c r="CQ39" s="1091"/>
      <c r="CR39" s="1089"/>
      <c r="CS39" s="1090"/>
      <c r="CT39" s="1090"/>
      <c r="CU39" s="1090"/>
      <c r="CV39" s="1091"/>
      <c r="CW39" s="1089"/>
      <c r="CX39" s="1090"/>
      <c r="CY39" s="1090"/>
      <c r="CZ39" s="1090"/>
      <c r="DA39" s="1091"/>
      <c r="DB39" s="1089"/>
      <c r="DC39" s="1090"/>
      <c r="DD39" s="1090"/>
      <c r="DE39" s="1090"/>
      <c r="DF39" s="1091"/>
      <c r="DG39" s="1089"/>
      <c r="DH39" s="1090"/>
      <c r="DI39" s="1090"/>
      <c r="DJ39" s="1090"/>
      <c r="DK39" s="1091"/>
      <c r="DL39" s="1089"/>
      <c r="DM39" s="1090"/>
      <c r="DN39" s="1090"/>
      <c r="DO39" s="1090"/>
      <c r="DP39" s="1091"/>
      <c r="DQ39" s="1089"/>
      <c r="DR39" s="1090"/>
      <c r="DS39" s="1090"/>
      <c r="DT39" s="1090"/>
      <c r="DU39" s="1091"/>
      <c r="DV39" s="1092"/>
      <c r="DW39" s="1093"/>
      <c r="DX39" s="1093"/>
      <c r="DY39" s="1093"/>
      <c r="DZ39" s="1094"/>
      <c r="EA39" s="245"/>
    </row>
    <row r="40" spans="1:131" s="246" customFormat="1" ht="26.25" customHeight="1" x14ac:dyDescent="0.15">
      <c r="A40" s="260">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9"/>
      <c r="AG40" s="1120"/>
      <c r="AH40" s="1120"/>
      <c r="AI40" s="1120"/>
      <c r="AJ40" s="1121"/>
      <c r="AK40" s="1071"/>
      <c r="AL40" s="1062"/>
      <c r="AM40" s="1062"/>
      <c r="AN40" s="1062"/>
      <c r="AO40" s="1062"/>
      <c r="AP40" s="1062"/>
      <c r="AQ40" s="1062"/>
      <c r="AR40" s="1062"/>
      <c r="AS40" s="1062"/>
      <c r="AT40" s="1062"/>
      <c r="AU40" s="1062"/>
      <c r="AV40" s="1062"/>
      <c r="AW40" s="1062"/>
      <c r="AX40" s="1062"/>
      <c r="AY40" s="1062"/>
      <c r="AZ40" s="1142"/>
      <c r="BA40" s="1142"/>
      <c r="BB40" s="1142"/>
      <c r="BC40" s="1142"/>
      <c r="BD40" s="1142"/>
      <c r="BE40" s="1132"/>
      <c r="BF40" s="1132"/>
      <c r="BG40" s="1132"/>
      <c r="BH40" s="1132"/>
      <c r="BI40" s="1133"/>
      <c r="BJ40" s="251"/>
      <c r="BK40" s="251"/>
      <c r="BL40" s="251"/>
      <c r="BM40" s="251"/>
      <c r="BN40" s="251"/>
      <c r="BO40" s="264"/>
      <c r="BP40" s="264"/>
      <c r="BQ40" s="261">
        <v>34</v>
      </c>
      <c r="BR40" s="262"/>
      <c r="BS40" s="1114"/>
      <c r="BT40" s="1115"/>
      <c r="BU40" s="1115"/>
      <c r="BV40" s="1115"/>
      <c r="BW40" s="1115"/>
      <c r="BX40" s="1115"/>
      <c r="BY40" s="1115"/>
      <c r="BZ40" s="1115"/>
      <c r="CA40" s="1115"/>
      <c r="CB40" s="1115"/>
      <c r="CC40" s="1115"/>
      <c r="CD40" s="1115"/>
      <c r="CE40" s="1115"/>
      <c r="CF40" s="1115"/>
      <c r="CG40" s="1116"/>
      <c r="CH40" s="1089"/>
      <c r="CI40" s="1090"/>
      <c r="CJ40" s="1090"/>
      <c r="CK40" s="1090"/>
      <c r="CL40" s="1091"/>
      <c r="CM40" s="1089"/>
      <c r="CN40" s="1090"/>
      <c r="CO40" s="1090"/>
      <c r="CP40" s="1090"/>
      <c r="CQ40" s="1091"/>
      <c r="CR40" s="1089"/>
      <c r="CS40" s="1090"/>
      <c r="CT40" s="1090"/>
      <c r="CU40" s="1090"/>
      <c r="CV40" s="1091"/>
      <c r="CW40" s="1089"/>
      <c r="CX40" s="1090"/>
      <c r="CY40" s="1090"/>
      <c r="CZ40" s="1090"/>
      <c r="DA40" s="1091"/>
      <c r="DB40" s="1089"/>
      <c r="DC40" s="1090"/>
      <c r="DD40" s="1090"/>
      <c r="DE40" s="1090"/>
      <c r="DF40" s="1091"/>
      <c r="DG40" s="1089"/>
      <c r="DH40" s="1090"/>
      <c r="DI40" s="1090"/>
      <c r="DJ40" s="1090"/>
      <c r="DK40" s="1091"/>
      <c r="DL40" s="1089"/>
      <c r="DM40" s="1090"/>
      <c r="DN40" s="1090"/>
      <c r="DO40" s="1090"/>
      <c r="DP40" s="1091"/>
      <c r="DQ40" s="1089"/>
      <c r="DR40" s="1090"/>
      <c r="DS40" s="1090"/>
      <c r="DT40" s="1090"/>
      <c r="DU40" s="1091"/>
      <c r="DV40" s="1092"/>
      <c r="DW40" s="1093"/>
      <c r="DX40" s="1093"/>
      <c r="DY40" s="1093"/>
      <c r="DZ40" s="1094"/>
      <c r="EA40" s="245"/>
    </row>
    <row r="41" spans="1:131" s="246" customFormat="1" ht="26.25" customHeight="1" x14ac:dyDescent="0.15">
      <c r="A41" s="260">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9"/>
      <c r="AG41" s="1120"/>
      <c r="AH41" s="1120"/>
      <c r="AI41" s="1120"/>
      <c r="AJ41" s="1121"/>
      <c r="AK41" s="1071"/>
      <c r="AL41" s="1062"/>
      <c r="AM41" s="1062"/>
      <c r="AN41" s="1062"/>
      <c r="AO41" s="1062"/>
      <c r="AP41" s="1062"/>
      <c r="AQ41" s="1062"/>
      <c r="AR41" s="1062"/>
      <c r="AS41" s="1062"/>
      <c r="AT41" s="1062"/>
      <c r="AU41" s="1062"/>
      <c r="AV41" s="1062"/>
      <c r="AW41" s="1062"/>
      <c r="AX41" s="1062"/>
      <c r="AY41" s="1062"/>
      <c r="AZ41" s="1142"/>
      <c r="BA41" s="1142"/>
      <c r="BB41" s="1142"/>
      <c r="BC41" s="1142"/>
      <c r="BD41" s="1142"/>
      <c r="BE41" s="1132"/>
      <c r="BF41" s="1132"/>
      <c r="BG41" s="1132"/>
      <c r="BH41" s="1132"/>
      <c r="BI41" s="1133"/>
      <c r="BJ41" s="251"/>
      <c r="BK41" s="251"/>
      <c r="BL41" s="251"/>
      <c r="BM41" s="251"/>
      <c r="BN41" s="251"/>
      <c r="BO41" s="264"/>
      <c r="BP41" s="264"/>
      <c r="BQ41" s="261">
        <v>35</v>
      </c>
      <c r="BR41" s="262"/>
      <c r="BS41" s="1114"/>
      <c r="BT41" s="1115"/>
      <c r="BU41" s="1115"/>
      <c r="BV41" s="1115"/>
      <c r="BW41" s="1115"/>
      <c r="BX41" s="1115"/>
      <c r="BY41" s="1115"/>
      <c r="BZ41" s="1115"/>
      <c r="CA41" s="1115"/>
      <c r="CB41" s="1115"/>
      <c r="CC41" s="1115"/>
      <c r="CD41" s="1115"/>
      <c r="CE41" s="1115"/>
      <c r="CF41" s="1115"/>
      <c r="CG41" s="1116"/>
      <c r="CH41" s="1089"/>
      <c r="CI41" s="1090"/>
      <c r="CJ41" s="1090"/>
      <c r="CK41" s="1090"/>
      <c r="CL41" s="1091"/>
      <c r="CM41" s="1089"/>
      <c r="CN41" s="1090"/>
      <c r="CO41" s="1090"/>
      <c r="CP41" s="1090"/>
      <c r="CQ41" s="1091"/>
      <c r="CR41" s="1089"/>
      <c r="CS41" s="1090"/>
      <c r="CT41" s="1090"/>
      <c r="CU41" s="1090"/>
      <c r="CV41" s="1091"/>
      <c r="CW41" s="1089"/>
      <c r="CX41" s="1090"/>
      <c r="CY41" s="1090"/>
      <c r="CZ41" s="1090"/>
      <c r="DA41" s="1091"/>
      <c r="DB41" s="1089"/>
      <c r="DC41" s="1090"/>
      <c r="DD41" s="1090"/>
      <c r="DE41" s="1090"/>
      <c r="DF41" s="1091"/>
      <c r="DG41" s="1089"/>
      <c r="DH41" s="1090"/>
      <c r="DI41" s="1090"/>
      <c r="DJ41" s="1090"/>
      <c r="DK41" s="1091"/>
      <c r="DL41" s="1089"/>
      <c r="DM41" s="1090"/>
      <c r="DN41" s="1090"/>
      <c r="DO41" s="1090"/>
      <c r="DP41" s="1091"/>
      <c r="DQ41" s="1089"/>
      <c r="DR41" s="1090"/>
      <c r="DS41" s="1090"/>
      <c r="DT41" s="1090"/>
      <c r="DU41" s="1091"/>
      <c r="DV41" s="1092"/>
      <c r="DW41" s="1093"/>
      <c r="DX41" s="1093"/>
      <c r="DY41" s="1093"/>
      <c r="DZ41" s="1094"/>
      <c r="EA41" s="245"/>
    </row>
    <row r="42" spans="1:131" s="246" customFormat="1" ht="26.25" customHeight="1" x14ac:dyDescent="0.15">
      <c r="A42" s="260">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9"/>
      <c r="AG42" s="1120"/>
      <c r="AH42" s="1120"/>
      <c r="AI42" s="1120"/>
      <c r="AJ42" s="1121"/>
      <c r="AK42" s="1071"/>
      <c r="AL42" s="1062"/>
      <c r="AM42" s="1062"/>
      <c r="AN42" s="1062"/>
      <c r="AO42" s="1062"/>
      <c r="AP42" s="1062"/>
      <c r="AQ42" s="1062"/>
      <c r="AR42" s="1062"/>
      <c r="AS42" s="1062"/>
      <c r="AT42" s="1062"/>
      <c r="AU42" s="1062"/>
      <c r="AV42" s="1062"/>
      <c r="AW42" s="1062"/>
      <c r="AX42" s="1062"/>
      <c r="AY42" s="1062"/>
      <c r="AZ42" s="1142"/>
      <c r="BA42" s="1142"/>
      <c r="BB42" s="1142"/>
      <c r="BC42" s="1142"/>
      <c r="BD42" s="1142"/>
      <c r="BE42" s="1132"/>
      <c r="BF42" s="1132"/>
      <c r="BG42" s="1132"/>
      <c r="BH42" s="1132"/>
      <c r="BI42" s="1133"/>
      <c r="BJ42" s="251"/>
      <c r="BK42" s="251"/>
      <c r="BL42" s="251"/>
      <c r="BM42" s="251"/>
      <c r="BN42" s="251"/>
      <c r="BO42" s="264"/>
      <c r="BP42" s="264"/>
      <c r="BQ42" s="261">
        <v>36</v>
      </c>
      <c r="BR42" s="262"/>
      <c r="BS42" s="1114"/>
      <c r="BT42" s="1115"/>
      <c r="BU42" s="1115"/>
      <c r="BV42" s="1115"/>
      <c r="BW42" s="1115"/>
      <c r="BX42" s="1115"/>
      <c r="BY42" s="1115"/>
      <c r="BZ42" s="1115"/>
      <c r="CA42" s="1115"/>
      <c r="CB42" s="1115"/>
      <c r="CC42" s="1115"/>
      <c r="CD42" s="1115"/>
      <c r="CE42" s="1115"/>
      <c r="CF42" s="1115"/>
      <c r="CG42" s="1116"/>
      <c r="CH42" s="1089"/>
      <c r="CI42" s="1090"/>
      <c r="CJ42" s="1090"/>
      <c r="CK42" s="1090"/>
      <c r="CL42" s="1091"/>
      <c r="CM42" s="1089"/>
      <c r="CN42" s="1090"/>
      <c r="CO42" s="1090"/>
      <c r="CP42" s="1090"/>
      <c r="CQ42" s="1091"/>
      <c r="CR42" s="1089"/>
      <c r="CS42" s="1090"/>
      <c r="CT42" s="1090"/>
      <c r="CU42" s="1090"/>
      <c r="CV42" s="1091"/>
      <c r="CW42" s="1089"/>
      <c r="CX42" s="1090"/>
      <c r="CY42" s="1090"/>
      <c r="CZ42" s="1090"/>
      <c r="DA42" s="1091"/>
      <c r="DB42" s="1089"/>
      <c r="DC42" s="1090"/>
      <c r="DD42" s="1090"/>
      <c r="DE42" s="1090"/>
      <c r="DF42" s="1091"/>
      <c r="DG42" s="1089"/>
      <c r="DH42" s="1090"/>
      <c r="DI42" s="1090"/>
      <c r="DJ42" s="1090"/>
      <c r="DK42" s="1091"/>
      <c r="DL42" s="1089"/>
      <c r="DM42" s="1090"/>
      <c r="DN42" s="1090"/>
      <c r="DO42" s="1090"/>
      <c r="DP42" s="1091"/>
      <c r="DQ42" s="1089"/>
      <c r="DR42" s="1090"/>
      <c r="DS42" s="1090"/>
      <c r="DT42" s="1090"/>
      <c r="DU42" s="1091"/>
      <c r="DV42" s="1092"/>
      <c r="DW42" s="1093"/>
      <c r="DX42" s="1093"/>
      <c r="DY42" s="1093"/>
      <c r="DZ42" s="1094"/>
      <c r="EA42" s="245"/>
    </row>
    <row r="43" spans="1:131" s="246" customFormat="1" ht="26.25" customHeight="1" x14ac:dyDescent="0.15">
      <c r="A43" s="260">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9"/>
      <c r="AG43" s="1120"/>
      <c r="AH43" s="1120"/>
      <c r="AI43" s="1120"/>
      <c r="AJ43" s="1121"/>
      <c r="AK43" s="1071"/>
      <c r="AL43" s="1062"/>
      <c r="AM43" s="1062"/>
      <c r="AN43" s="1062"/>
      <c r="AO43" s="1062"/>
      <c r="AP43" s="1062"/>
      <c r="AQ43" s="1062"/>
      <c r="AR43" s="1062"/>
      <c r="AS43" s="1062"/>
      <c r="AT43" s="1062"/>
      <c r="AU43" s="1062"/>
      <c r="AV43" s="1062"/>
      <c r="AW43" s="1062"/>
      <c r="AX43" s="1062"/>
      <c r="AY43" s="1062"/>
      <c r="AZ43" s="1142"/>
      <c r="BA43" s="1142"/>
      <c r="BB43" s="1142"/>
      <c r="BC43" s="1142"/>
      <c r="BD43" s="1142"/>
      <c r="BE43" s="1132"/>
      <c r="BF43" s="1132"/>
      <c r="BG43" s="1132"/>
      <c r="BH43" s="1132"/>
      <c r="BI43" s="1133"/>
      <c r="BJ43" s="251"/>
      <c r="BK43" s="251"/>
      <c r="BL43" s="251"/>
      <c r="BM43" s="251"/>
      <c r="BN43" s="251"/>
      <c r="BO43" s="264"/>
      <c r="BP43" s="264"/>
      <c r="BQ43" s="261">
        <v>37</v>
      </c>
      <c r="BR43" s="262"/>
      <c r="BS43" s="1114"/>
      <c r="BT43" s="1115"/>
      <c r="BU43" s="1115"/>
      <c r="BV43" s="1115"/>
      <c r="BW43" s="1115"/>
      <c r="BX43" s="1115"/>
      <c r="BY43" s="1115"/>
      <c r="BZ43" s="1115"/>
      <c r="CA43" s="1115"/>
      <c r="CB43" s="1115"/>
      <c r="CC43" s="1115"/>
      <c r="CD43" s="1115"/>
      <c r="CE43" s="1115"/>
      <c r="CF43" s="1115"/>
      <c r="CG43" s="1116"/>
      <c r="CH43" s="1089"/>
      <c r="CI43" s="1090"/>
      <c r="CJ43" s="1090"/>
      <c r="CK43" s="1090"/>
      <c r="CL43" s="1091"/>
      <c r="CM43" s="1089"/>
      <c r="CN43" s="1090"/>
      <c r="CO43" s="1090"/>
      <c r="CP43" s="1090"/>
      <c r="CQ43" s="1091"/>
      <c r="CR43" s="1089"/>
      <c r="CS43" s="1090"/>
      <c r="CT43" s="1090"/>
      <c r="CU43" s="1090"/>
      <c r="CV43" s="1091"/>
      <c r="CW43" s="1089"/>
      <c r="CX43" s="1090"/>
      <c r="CY43" s="1090"/>
      <c r="CZ43" s="1090"/>
      <c r="DA43" s="1091"/>
      <c r="DB43" s="1089"/>
      <c r="DC43" s="1090"/>
      <c r="DD43" s="1090"/>
      <c r="DE43" s="1090"/>
      <c r="DF43" s="1091"/>
      <c r="DG43" s="1089"/>
      <c r="DH43" s="1090"/>
      <c r="DI43" s="1090"/>
      <c r="DJ43" s="1090"/>
      <c r="DK43" s="1091"/>
      <c r="DL43" s="1089"/>
      <c r="DM43" s="1090"/>
      <c r="DN43" s="1090"/>
      <c r="DO43" s="1090"/>
      <c r="DP43" s="1091"/>
      <c r="DQ43" s="1089"/>
      <c r="DR43" s="1090"/>
      <c r="DS43" s="1090"/>
      <c r="DT43" s="1090"/>
      <c r="DU43" s="1091"/>
      <c r="DV43" s="1092"/>
      <c r="DW43" s="1093"/>
      <c r="DX43" s="1093"/>
      <c r="DY43" s="1093"/>
      <c r="DZ43" s="1094"/>
      <c r="EA43" s="245"/>
    </row>
    <row r="44" spans="1:131" s="246" customFormat="1" ht="26.25" customHeight="1" x14ac:dyDescent="0.15">
      <c r="A44" s="260">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9"/>
      <c r="AG44" s="1120"/>
      <c r="AH44" s="1120"/>
      <c r="AI44" s="1120"/>
      <c r="AJ44" s="1121"/>
      <c r="AK44" s="1071"/>
      <c r="AL44" s="1062"/>
      <c r="AM44" s="1062"/>
      <c r="AN44" s="1062"/>
      <c r="AO44" s="1062"/>
      <c r="AP44" s="1062"/>
      <c r="AQ44" s="1062"/>
      <c r="AR44" s="1062"/>
      <c r="AS44" s="1062"/>
      <c r="AT44" s="1062"/>
      <c r="AU44" s="1062"/>
      <c r="AV44" s="1062"/>
      <c r="AW44" s="1062"/>
      <c r="AX44" s="1062"/>
      <c r="AY44" s="1062"/>
      <c r="AZ44" s="1142"/>
      <c r="BA44" s="1142"/>
      <c r="BB44" s="1142"/>
      <c r="BC44" s="1142"/>
      <c r="BD44" s="1142"/>
      <c r="BE44" s="1132"/>
      <c r="BF44" s="1132"/>
      <c r="BG44" s="1132"/>
      <c r="BH44" s="1132"/>
      <c r="BI44" s="1133"/>
      <c r="BJ44" s="251"/>
      <c r="BK44" s="251"/>
      <c r="BL44" s="251"/>
      <c r="BM44" s="251"/>
      <c r="BN44" s="251"/>
      <c r="BO44" s="264"/>
      <c r="BP44" s="264"/>
      <c r="BQ44" s="261">
        <v>38</v>
      </c>
      <c r="BR44" s="262"/>
      <c r="BS44" s="1114"/>
      <c r="BT44" s="1115"/>
      <c r="BU44" s="1115"/>
      <c r="BV44" s="1115"/>
      <c r="BW44" s="1115"/>
      <c r="BX44" s="1115"/>
      <c r="BY44" s="1115"/>
      <c r="BZ44" s="1115"/>
      <c r="CA44" s="1115"/>
      <c r="CB44" s="1115"/>
      <c r="CC44" s="1115"/>
      <c r="CD44" s="1115"/>
      <c r="CE44" s="1115"/>
      <c r="CF44" s="1115"/>
      <c r="CG44" s="1116"/>
      <c r="CH44" s="1089"/>
      <c r="CI44" s="1090"/>
      <c r="CJ44" s="1090"/>
      <c r="CK44" s="1090"/>
      <c r="CL44" s="1091"/>
      <c r="CM44" s="1089"/>
      <c r="CN44" s="1090"/>
      <c r="CO44" s="1090"/>
      <c r="CP44" s="1090"/>
      <c r="CQ44" s="1091"/>
      <c r="CR44" s="1089"/>
      <c r="CS44" s="1090"/>
      <c r="CT44" s="1090"/>
      <c r="CU44" s="1090"/>
      <c r="CV44" s="1091"/>
      <c r="CW44" s="1089"/>
      <c r="CX44" s="1090"/>
      <c r="CY44" s="1090"/>
      <c r="CZ44" s="1090"/>
      <c r="DA44" s="1091"/>
      <c r="DB44" s="1089"/>
      <c r="DC44" s="1090"/>
      <c r="DD44" s="1090"/>
      <c r="DE44" s="1090"/>
      <c r="DF44" s="1091"/>
      <c r="DG44" s="1089"/>
      <c r="DH44" s="1090"/>
      <c r="DI44" s="1090"/>
      <c r="DJ44" s="1090"/>
      <c r="DK44" s="1091"/>
      <c r="DL44" s="1089"/>
      <c r="DM44" s="1090"/>
      <c r="DN44" s="1090"/>
      <c r="DO44" s="1090"/>
      <c r="DP44" s="1091"/>
      <c r="DQ44" s="1089"/>
      <c r="DR44" s="1090"/>
      <c r="DS44" s="1090"/>
      <c r="DT44" s="1090"/>
      <c r="DU44" s="1091"/>
      <c r="DV44" s="1092"/>
      <c r="DW44" s="1093"/>
      <c r="DX44" s="1093"/>
      <c r="DY44" s="1093"/>
      <c r="DZ44" s="1094"/>
      <c r="EA44" s="245"/>
    </row>
    <row r="45" spans="1:131" s="246" customFormat="1" ht="26.25" customHeight="1" x14ac:dyDescent="0.15">
      <c r="A45" s="260">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9"/>
      <c r="AG45" s="1120"/>
      <c r="AH45" s="1120"/>
      <c r="AI45" s="1120"/>
      <c r="AJ45" s="1121"/>
      <c r="AK45" s="1071"/>
      <c r="AL45" s="1062"/>
      <c r="AM45" s="1062"/>
      <c r="AN45" s="1062"/>
      <c r="AO45" s="1062"/>
      <c r="AP45" s="1062"/>
      <c r="AQ45" s="1062"/>
      <c r="AR45" s="1062"/>
      <c r="AS45" s="1062"/>
      <c r="AT45" s="1062"/>
      <c r="AU45" s="1062"/>
      <c r="AV45" s="1062"/>
      <c r="AW45" s="1062"/>
      <c r="AX45" s="1062"/>
      <c r="AY45" s="1062"/>
      <c r="AZ45" s="1142"/>
      <c r="BA45" s="1142"/>
      <c r="BB45" s="1142"/>
      <c r="BC45" s="1142"/>
      <c r="BD45" s="1142"/>
      <c r="BE45" s="1132"/>
      <c r="BF45" s="1132"/>
      <c r="BG45" s="1132"/>
      <c r="BH45" s="1132"/>
      <c r="BI45" s="1133"/>
      <c r="BJ45" s="251"/>
      <c r="BK45" s="251"/>
      <c r="BL45" s="251"/>
      <c r="BM45" s="251"/>
      <c r="BN45" s="251"/>
      <c r="BO45" s="264"/>
      <c r="BP45" s="264"/>
      <c r="BQ45" s="261">
        <v>39</v>
      </c>
      <c r="BR45" s="262"/>
      <c r="BS45" s="1114"/>
      <c r="BT45" s="1115"/>
      <c r="BU45" s="1115"/>
      <c r="BV45" s="1115"/>
      <c r="BW45" s="1115"/>
      <c r="BX45" s="1115"/>
      <c r="BY45" s="1115"/>
      <c r="BZ45" s="1115"/>
      <c r="CA45" s="1115"/>
      <c r="CB45" s="1115"/>
      <c r="CC45" s="1115"/>
      <c r="CD45" s="1115"/>
      <c r="CE45" s="1115"/>
      <c r="CF45" s="1115"/>
      <c r="CG45" s="1116"/>
      <c r="CH45" s="1089"/>
      <c r="CI45" s="1090"/>
      <c r="CJ45" s="1090"/>
      <c r="CK45" s="1090"/>
      <c r="CL45" s="1091"/>
      <c r="CM45" s="1089"/>
      <c r="CN45" s="1090"/>
      <c r="CO45" s="1090"/>
      <c r="CP45" s="1090"/>
      <c r="CQ45" s="1091"/>
      <c r="CR45" s="1089"/>
      <c r="CS45" s="1090"/>
      <c r="CT45" s="1090"/>
      <c r="CU45" s="1090"/>
      <c r="CV45" s="1091"/>
      <c r="CW45" s="1089"/>
      <c r="CX45" s="1090"/>
      <c r="CY45" s="1090"/>
      <c r="CZ45" s="1090"/>
      <c r="DA45" s="1091"/>
      <c r="DB45" s="1089"/>
      <c r="DC45" s="1090"/>
      <c r="DD45" s="1090"/>
      <c r="DE45" s="1090"/>
      <c r="DF45" s="1091"/>
      <c r="DG45" s="1089"/>
      <c r="DH45" s="1090"/>
      <c r="DI45" s="1090"/>
      <c r="DJ45" s="1090"/>
      <c r="DK45" s="1091"/>
      <c r="DL45" s="1089"/>
      <c r="DM45" s="1090"/>
      <c r="DN45" s="1090"/>
      <c r="DO45" s="1090"/>
      <c r="DP45" s="1091"/>
      <c r="DQ45" s="1089"/>
      <c r="DR45" s="1090"/>
      <c r="DS45" s="1090"/>
      <c r="DT45" s="1090"/>
      <c r="DU45" s="1091"/>
      <c r="DV45" s="1092"/>
      <c r="DW45" s="1093"/>
      <c r="DX45" s="1093"/>
      <c r="DY45" s="1093"/>
      <c r="DZ45" s="1094"/>
      <c r="EA45" s="245"/>
    </row>
    <row r="46" spans="1:131" s="246" customFormat="1" ht="26.25" customHeight="1" x14ac:dyDescent="0.15">
      <c r="A46" s="260">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9"/>
      <c r="AG46" s="1120"/>
      <c r="AH46" s="1120"/>
      <c r="AI46" s="1120"/>
      <c r="AJ46" s="1121"/>
      <c r="AK46" s="1071"/>
      <c r="AL46" s="1062"/>
      <c r="AM46" s="1062"/>
      <c r="AN46" s="1062"/>
      <c r="AO46" s="1062"/>
      <c r="AP46" s="1062"/>
      <c r="AQ46" s="1062"/>
      <c r="AR46" s="1062"/>
      <c r="AS46" s="1062"/>
      <c r="AT46" s="1062"/>
      <c r="AU46" s="1062"/>
      <c r="AV46" s="1062"/>
      <c r="AW46" s="1062"/>
      <c r="AX46" s="1062"/>
      <c r="AY46" s="1062"/>
      <c r="AZ46" s="1142"/>
      <c r="BA46" s="1142"/>
      <c r="BB46" s="1142"/>
      <c r="BC46" s="1142"/>
      <c r="BD46" s="1142"/>
      <c r="BE46" s="1132"/>
      <c r="BF46" s="1132"/>
      <c r="BG46" s="1132"/>
      <c r="BH46" s="1132"/>
      <c r="BI46" s="1133"/>
      <c r="BJ46" s="251"/>
      <c r="BK46" s="251"/>
      <c r="BL46" s="251"/>
      <c r="BM46" s="251"/>
      <c r="BN46" s="251"/>
      <c r="BO46" s="264"/>
      <c r="BP46" s="264"/>
      <c r="BQ46" s="261">
        <v>40</v>
      </c>
      <c r="BR46" s="262"/>
      <c r="BS46" s="1114"/>
      <c r="BT46" s="1115"/>
      <c r="BU46" s="1115"/>
      <c r="BV46" s="1115"/>
      <c r="BW46" s="1115"/>
      <c r="BX46" s="1115"/>
      <c r="BY46" s="1115"/>
      <c r="BZ46" s="1115"/>
      <c r="CA46" s="1115"/>
      <c r="CB46" s="1115"/>
      <c r="CC46" s="1115"/>
      <c r="CD46" s="1115"/>
      <c r="CE46" s="1115"/>
      <c r="CF46" s="1115"/>
      <c r="CG46" s="1116"/>
      <c r="CH46" s="1089"/>
      <c r="CI46" s="1090"/>
      <c r="CJ46" s="1090"/>
      <c r="CK46" s="1090"/>
      <c r="CL46" s="1091"/>
      <c r="CM46" s="1089"/>
      <c r="CN46" s="1090"/>
      <c r="CO46" s="1090"/>
      <c r="CP46" s="1090"/>
      <c r="CQ46" s="1091"/>
      <c r="CR46" s="1089"/>
      <c r="CS46" s="1090"/>
      <c r="CT46" s="1090"/>
      <c r="CU46" s="1090"/>
      <c r="CV46" s="1091"/>
      <c r="CW46" s="1089"/>
      <c r="CX46" s="1090"/>
      <c r="CY46" s="1090"/>
      <c r="CZ46" s="1090"/>
      <c r="DA46" s="1091"/>
      <c r="DB46" s="1089"/>
      <c r="DC46" s="1090"/>
      <c r="DD46" s="1090"/>
      <c r="DE46" s="1090"/>
      <c r="DF46" s="1091"/>
      <c r="DG46" s="1089"/>
      <c r="DH46" s="1090"/>
      <c r="DI46" s="1090"/>
      <c r="DJ46" s="1090"/>
      <c r="DK46" s="1091"/>
      <c r="DL46" s="1089"/>
      <c r="DM46" s="1090"/>
      <c r="DN46" s="1090"/>
      <c r="DO46" s="1090"/>
      <c r="DP46" s="1091"/>
      <c r="DQ46" s="1089"/>
      <c r="DR46" s="1090"/>
      <c r="DS46" s="1090"/>
      <c r="DT46" s="1090"/>
      <c r="DU46" s="1091"/>
      <c r="DV46" s="1092"/>
      <c r="DW46" s="1093"/>
      <c r="DX46" s="1093"/>
      <c r="DY46" s="1093"/>
      <c r="DZ46" s="1094"/>
      <c r="EA46" s="245"/>
    </row>
    <row r="47" spans="1:131" s="246" customFormat="1" ht="26.25" customHeight="1" x14ac:dyDescent="0.15">
      <c r="A47" s="260">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9"/>
      <c r="AG47" s="1120"/>
      <c r="AH47" s="1120"/>
      <c r="AI47" s="1120"/>
      <c r="AJ47" s="1121"/>
      <c r="AK47" s="1071"/>
      <c r="AL47" s="1062"/>
      <c r="AM47" s="1062"/>
      <c r="AN47" s="1062"/>
      <c r="AO47" s="1062"/>
      <c r="AP47" s="1062"/>
      <c r="AQ47" s="1062"/>
      <c r="AR47" s="1062"/>
      <c r="AS47" s="1062"/>
      <c r="AT47" s="1062"/>
      <c r="AU47" s="1062"/>
      <c r="AV47" s="1062"/>
      <c r="AW47" s="1062"/>
      <c r="AX47" s="1062"/>
      <c r="AY47" s="1062"/>
      <c r="AZ47" s="1142"/>
      <c r="BA47" s="1142"/>
      <c r="BB47" s="1142"/>
      <c r="BC47" s="1142"/>
      <c r="BD47" s="1142"/>
      <c r="BE47" s="1132"/>
      <c r="BF47" s="1132"/>
      <c r="BG47" s="1132"/>
      <c r="BH47" s="1132"/>
      <c r="BI47" s="1133"/>
      <c r="BJ47" s="251"/>
      <c r="BK47" s="251"/>
      <c r="BL47" s="251"/>
      <c r="BM47" s="251"/>
      <c r="BN47" s="251"/>
      <c r="BO47" s="264"/>
      <c r="BP47" s="264"/>
      <c r="BQ47" s="261">
        <v>41</v>
      </c>
      <c r="BR47" s="262"/>
      <c r="BS47" s="1114"/>
      <c r="BT47" s="1115"/>
      <c r="BU47" s="1115"/>
      <c r="BV47" s="1115"/>
      <c r="BW47" s="1115"/>
      <c r="BX47" s="1115"/>
      <c r="BY47" s="1115"/>
      <c r="BZ47" s="1115"/>
      <c r="CA47" s="1115"/>
      <c r="CB47" s="1115"/>
      <c r="CC47" s="1115"/>
      <c r="CD47" s="1115"/>
      <c r="CE47" s="1115"/>
      <c r="CF47" s="1115"/>
      <c r="CG47" s="1116"/>
      <c r="CH47" s="1089"/>
      <c r="CI47" s="1090"/>
      <c r="CJ47" s="1090"/>
      <c r="CK47" s="1090"/>
      <c r="CL47" s="1091"/>
      <c r="CM47" s="1089"/>
      <c r="CN47" s="1090"/>
      <c r="CO47" s="1090"/>
      <c r="CP47" s="1090"/>
      <c r="CQ47" s="1091"/>
      <c r="CR47" s="1089"/>
      <c r="CS47" s="1090"/>
      <c r="CT47" s="1090"/>
      <c r="CU47" s="1090"/>
      <c r="CV47" s="1091"/>
      <c r="CW47" s="1089"/>
      <c r="CX47" s="1090"/>
      <c r="CY47" s="1090"/>
      <c r="CZ47" s="1090"/>
      <c r="DA47" s="1091"/>
      <c r="DB47" s="1089"/>
      <c r="DC47" s="1090"/>
      <c r="DD47" s="1090"/>
      <c r="DE47" s="1090"/>
      <c r="DF47" s="1091"/>
      <c r="DG47" s="1089"/>
      <c r="DH47" s="1090"/>
      <c r="DI47" s="1090"/>
      <c r="DJ47" s="1090"/>
      <c r="DK47" s="1091"/>
      <c r="DL47" s="1089"/>
      <c r="DM47" s="1090"/>
      <c r="DN47" s="1090"/>
      <c r="DO47" s="1090"/>
      <c r="DP47" s="1091"/>
      <c r="DQ47" s="1089"/>
      <c r="DR47" s="1090"/>
      <c r="DS47" s="1090"/>
      <c r="DT47" s="1090"/>
      <c r="DU47" s="1091"/>
      <c r="DV47" s="1092"/>
      <c r="DW47" s="1093"/>
      <c r="DX47" s="1093"/>
      <c r="DY47" s="1093"/>
      <c r="DZ47" s="1094"/>
      <c r="EA47" s="245"/>
    </row>
    <row r="48" spans="1:131" s="246" customFormat="1" ht="26.25" customHeight="1" x14ac:dyDescent="0.15">
      <c r="A48" s="260">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9"/>
      <c r="AG48" s="1120"/>
      <c r="AH48" s="1120"/>
      <c r="AI48" s="1120"/>
      <c r="AJ48" s="1121"/>
      <c r="AK48" s="1071"/>
      <c r="AL48" s="1062"/>
      <c r="AM48" s="1062"/>
      <c r="AN48" s="1062"/>
      <c r="AO48" s="1062"/>
      <c r="AP48" s="1062"/>
      <c r="AQ48" s="1062"/>
      <c r="AR48" s="1062"/>
      <c r="AS48" s="1062"/>
      <c r="AT48" s="1062"/>
      <c r="AU48" s="1062"/>
      <c r="AV48" s="1062"/>
      <c r="AW48" s="1062"/>
      <c r="AX48" s="1062"/>
      <c r="AY48" s="1062"/>
      <c r="AZ48" s="1142"/>
      <c r="BA48" s="1142"/>
      <c r="BB48" s="1142"/>
      <c r="BC48" s="1142"/>
      <c r="BD48" s="1142"/>
      <c r="BE48" s="1132"/>
      <c r="BF48" s="1132"/>
      <c r="BG48" s="1132"/>
      <c r="BH48" s="1132"/>
      <c r="BI48" s="1133"/>
      <c r="BJ48" s="251"/>
      <c r="BK48" s="251"/>
      <c r="BL48" s="251"/>
      <c r="BM48" s="251"/>
      <c r="BN48" s="251"/>
      <c r="BO48" s="264"/>
      <c r="BP48" s="264"/>
      <c r="BQ48" s="261">
        <v>42</v>
      </c>
      <c r="BR48" s="262"/>
      <c r="BS48" s="1114"/>
      <c r="BT48" s="1115"/>
      <c r="BU48" s="1115"/>
      <c r="BV48" s="1115"/>
      <c r="BW48" s="1115"/>
      <c r="BX48" s="1115"/>
      <c r="BY48" s="1115"/>
      <c r="BZ48" s="1115"/>
      <c r="CA48" s="1115"/>
      <c r="CB48" s="1115"/>
      <c r="CC48" s="1115"/>
      <c r="CD48" s="1115"/>
      <c r="CE48" s="1115"/>
      <c r="CF48" s="1115"/>
      <c r="CG48" s="1116"/>
      <c r="CH48" s="1089"/>
      <c r="CI48" s="1090"/>
      <c r="CJ48" s="1090"/>
      <c r="CK48" s="1090"/>
      <c r="CL48" s="1091"/>
      <c r="CM48" s="1089"/>
      <c r="CN48" s="1090"/>
      <c r="CO48" s="1090"/>
      <c r="CP48" s="1090"/>
      <c r="CQ48" s="1091"/>
      <c r="CR48" s="1089"/>
      <c r="CS48" s="1090"/>
      <c r="CT48" s="1090"/>
      <c r="CU48" s="1090"/>
      <c r="CV48" s="1091"/>
      <c r="CW48" s="1089"/>
      <c r="CX48" s="1090"/>
      <c r="CY48" s="1090"/>
      <c r="CZ48" s="1090"/>
      <c r="DA48" s="1091"/>
      <c r="DB48" s="1089"/>
      <c r="DC48" s="1090"/>
      <c r="DD48" s="1090"/>
      <c r="DE48" s="1090"/>
      <c r="DF48" s="1091"/>
      <c r="DG48" s="1089"/>
      <c r="DH48" s="1090"/>
      <c r="DI48" s="1090"/>
      <c r="DJ48" s="1090"/>
      <c r="DK48" s="1091"/>
      <c r="DL48" s="1089"/>
      <c r="DM48" s="1090"/>
      <c r="DN48" s="1090"/>
      <c r="DO48" s="1090"/>
      <c r="DP48" s="1091"/>
      <c r="DQ48" s="1089"/>
      <c r="DR48" s="1090"/>
      <c r="DS48" s="1090"/>
      <c r="DT48" s="1090"/>
      <c r="DU48" s="1091"/>
      <c r="DV48" s="1092"/>
      <c r="DW48" s="1093"/>
      <c r="DX48" s="1093"/>
      <c r="DY48" s="1093"/>
      <c r="DZ48" s="1094"/>
      <c r="EA48" s="245"/>
    </row>
    <row r="49" spans="1:131" s="246" customFormat="1" ht="26.25" customHeight="1" x14ac:dyDescent="0.15">
      <c r="A49" s="260">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9"/>
      <c r="AG49" s="1120"/>
      <c r="AH49" s="1120"/>
      <c r="AI49" s="1120"/>
      <c r="AJ49" s="1121"/>
      <c r="AK49" s="1071"/>
      <c r="AL49" s="1062"/>
      <c r="AM49" s="1062"/>
      <c r="AN49" s="1062"/>
      <c r="AO49" s="1062"/>
      <c r="AP49" s="1062"/>
      <c r="AQ49" s="1062"/>
      <c r="AR49" s="1062"/>
      <c r="AS49" s="1062"/>
      <c r="AT49" s="1062"/>
      <c r="AU49" s="1062"/>
      <c r="AV49" s="1062"/>
      <c r="AW49" s="1062"/>
      <c r="AX49" s="1062"/>
      <c r="AY49" s="1062"/>
      <c r="AZ49" s="1142"/>
      <c r="BA49" s="1142"/>
      <c r="BB49" s="1142"/>
      <c r="BC49" s="1142"/>
      <c r="BD49" s="1142"/>
      <c r="BE49" s="1132"/>
      <c r="BF49" s="1132"/>
      <c r="BG49" s="1132"/>
      <c r="BH49" s="1132"/>
      <c r="BI49" s="1133"/>
      <c r="BJ49" s="251"/>
      <c r="BK49" s="251"/>
      <c r="BL49" s="251"/>
      <c r="BM49" s="251"/>
      <c r="BN49" s="251"/>
      <c r="BO49" s="264"/>
      <c r="BP49" s="264"/>
      <c r="BQ49" s="261">
        <v>43</v>
      </c>
      <c r="BR49" s="262"/>
      <c r="BS49" s="1114"/>
      <c r="BT49" s="1115"/>
      <c r="BU49" s="1115"/>
      <c r="BV49" s="1115"/>
      <c r="BW49" s="1115"/>
      <c r="BX49" s="1115"/>
      <c r="BY49" s="1115"/>
      <c r="BZ49" s="1115"/>
      <c r="CA49" s="1115"/>
      <c r="CB49" s="1115"/>
      <c r="CC49" s="1115"/>
      <c r="CD49" s="1115"/>
      <c r="CE49" s="1115"/>
      <c r="CF49" s="1115"/>
      <c r="CG49" s="1116"/>
      <c r="CH49" s="1089"/>
      <c r="CI49" s="1090"/>
      <c r="CJ49" s="1090"/>
      <c r="CK49" s="1090"/>
      <c r="CL49" s="1091"/>
      <c r="CM49" s="1089"/>
      <c r="CN49" s="1090"/>
      <c r="CO49" s="1090"/>
      <c r="CP49" s="1090"/>
      <c r="CQ49" s="1091"/>
      <c r="CR49" s="1089"/>
      <c r="CS49" s="1090"/>
      <c r="CT49" s="1090"/>
      <c r="CU49" s="1090"/>
      <c r="CV49" s="1091"/>
      <c r="CW49" s="1089"/>
      <c r="CX49" s="1090"/>
      <c r="CY49" s="1090"/>
      <c r="CZ49" s="1090"/>
      <c r="DA49" s="1091"/>
      <c r="DB49" s="1089"/>
      <c r="DC49" s="1090"/>
      <c r="DD49" s="1090"/>
      <c r="DE49" s="1090"/>
      <c r="DF49" s="1091"/>
      <c r="DG49" s="1089"/>
      <c r="DH49" s="1090"/>
      <c r="DI49" s="1090"/>
      <c r="DJ49" s="1090"/>
      <c r="DK49" s="1091"/>
      <c r="DL49" s="1089"/>
      <c r="DM49" s="1090"/>
      <c r="DN49" s="1090"/>
      <c r="DO49" s="1090"/>
      <c r="DP49" s="1091"/>
      <c r="DQ49" s="1089"/>
      <c r="DR49" s="1090"/>
      <c r="DS49" s="1090"/>
      <c r="DT49" s="1090"/>
      <c r="DU49" s="1091"/>
      <c r="DV49" s="1092"/>
      <c r="DW49" s="1093"/>
      <c r="DX49" s="1093"/>
      <c r="DY49" s="1093"/>
      <c r="DZ49" s="1094"/>
      <c r="EA49" s="245"/>
    </row>
    <row r="50" spans="1:131" s="246" customFormat="1" ht="26.25" customHeight="1" x14ac:dyDescent="0.15">
      <c r="A50" s="260">
        <v>23</v>
      </c>
      <c r="B50" s="1137"/>
      <c r="C50" s="1138"/>
      <c r="D50" s="1138"/>
      <c r="E50" s="1138"/>
      <c r="F50" s="1138"/>
      <c r="G50" s="1138"/>
      <c r="H50" s="1138"/>
      <c r="I50" s="1138"/>
      <c r="J50" s="1138"/>
      <c r="K50" s="1138"/>
      <c r="L50" s="1138"/>
      <c r="M50" s="1138"/>
      <c r="N50" s="1138"/>
      <c r="O50" s="1138"/>
      <c r="P50" s="1139"/>
      <c r="Q50" s="1140"/>
      <c r="R50" s="1123"/>
      <c r="S50" s="1123"/>
      <c r="T50" s="1123"/>
      <c r="U50" s="1123"/>
      <c r="V50" s="1123"/>
      <c r="W50" s="1123"/>
      <c r="X50" s="1123"/>
      <c r="Y50" s="1123"/>
      <c r="Z50" s="1123"/>
      <c r="AA50" s="1123"/>
      <c r="AB50" s="1123"/>
      <c r="AC50" s="1123"/>
      <c r="AD50" s="1123"/>
      <c r="AE50" s="1141"/>
      <c r="AF50" s="1119"/>
      <c r="AG50" s="1120"/>
      <c r="AH50" s="1120"/>
      <c r="AI50" s="1120"/>
      <c r="AJ50" s="1121"/>
      <c r="AK50" s="1122"/>
      <c r="AL50" s="1123"/>
      <c r="AM50" s="1123"/>
      <c r="AN50" s="1123"/>
      <c r="AO50" s="1123"/>
      <c r="AP50" s="1123"/>
      <c r="AQ50" s="1123"/>
      <c r="AR50" s="1123"/>
      <c r="AS50" s="1123"/>
      <c r="AT50" s="1123"/>
      <c r="AU50" s="1123"/>
      <c r="AV50" s="1123"/>
      <c r="AW50" s="1123"/>
      <c r="AX50" s="1123"/>
      <c r="AY50" s="1123"/>
      <c r="AZ50" s="1124"/>
      <c r="BA50" s="1124"/>
      <c r="BB50" s="1124"/>
      <c r="BC50" s="1124"/>
      <c r="BD50" s="1124"/>
      <c r="BE50" s="1132"/>
      <c r="BF50" s="1132"/>
      <c r="BG50" s="1132"/>
      <c r="BH50" s="1132"/>
      <c r="BI50" s="1133"/>
      <c r="BJ50" s="251"/>
      <c r="BK50" s="251"/>
      <c r="BL50" s="251"/>
      <c r="BM50" s="251"/>
      <c r="BN50" s="251"/>
      <c r="BO50" s="264"/>
      <c r="BP50" s="264"/>
      <c r="BQ50" s="261">
        <v>44</v>
      </c>
      <c r="BR50" s="262"/>
      <c r="BS50" s="1114"/>
      <c r="BT50" s="1115"/>
      <c r="BU50" s="1115"/>
      <c r="BV50" s="1115"/>
      <c r="BW50" s="1115"/>
      <c r="BX50" s="1115"/>
      <c r="BY50" s="1115"/>
      <c r="BZ50" s="1115"/>
      <c r="CA50" s="1115"/>
      <c r="CB50" s="1115"/>
      <c r="CC50" s="1115"/>
      <c r="CD50" s="1115"/>
      <c r="CE50" s="1115"/>
      <c r="CF50" s="1115"/>
      <c r="CG50" s="1116"/>
      <c r="CH50" s="1089"/>
      <c r="CI50" s="1090"/>
      <c r="CJ50" s="1090"/>
      <c r="CK50" s="1090"/>
      <c r="CL50" s="1091"/>
      <c r="CM50" s="1089"/>
      <c r="CN50" s="1090"/>
      <c r="CO50" s="1090"/>
      <c r="CP50" s="1090"/>
      <c r="CQ50" s="1091"/>
      <c r="CR50" s="1089"/>
      <c r="CS50" s="1090"/>
      <c r="CT50" s="1090"/>
      <c r="CU50" s="1090"/>
      <c r="CV50" s="1091"/>
      <c r="CW50" s="1089"/>
      <c r="CX50" s="1090"/>
      <c r="CY50" s="1090"/>
      <c r="CZ50" s="1090"/>
      <c r="DA50" s="1091"/>
      <c r="DB50" s="1089"/>
      <c r="DC50" s="1090"/>
      <c r="DD50" s="1090"/>
      <c r="DE50" s="1090"/>
      <c r="DF50" s="1091"/>
      <c r="DG50" s="1089"/>
      <c r="DH50" s="1090"/>
      <c r="DI50" s="1090"/>
      <c r="DJ50" s="1090"/>
      <c r="DK50" s="1091"/>
      <c r="DL50" s="1089"/>
      <c r="DM50" s="1090"/>
      <c r="DN50" s="1090"/>
      <c r="DO50" s="1090"/>
      <c r="DP50" s="1091"/>
      <c r="DQ50" s="1089"/>
      <c r="DR50" s="1090"/>
      <c r="DS50" s="1090"/>
      <c r="DT50" s="1090"/>
      <c r="DU50" s="1091"/>
      <c r="DV50" s="1092"/>
      <c r="DW50" s="1093"/>
      <c r="DX50" s="1093"/>
      <c r="DY50" s="1093"/>
      <c r="DZ50" s="1094"/>
      <c r="EA50" s="245"/>
    </row>
    <row r="51" spans="1:131" s="246" customFormat="1" ht="26.25" customHeight="1" x14ac:dyDescent="0.15">
      <c r="A51" s="260">
        <v>24</v>
      </c>
      <c r="B51" s="1137"/>
      <c r="C51" s="1138"/>
      <c r="D51" s="1138"/>
      <c r="E51" s="1138"/>
      <c r="F51" s="1138"/>
      <c r="G51" s="1138"/>
      <c r="H51" s="1138"/>
      <c r="I51" s="1138"/>
      <c r="J51" s="1138"/>
      <c r="K51" s="1138"/>
      <c r="L51" s="1138"/>
      <c r="M51" s="1138"/>
      <c r="N51" s="1138"/>
      <c r="O51" s="1138"/>
      <c r="P51" s="1139"/>
      <c r="Q51" s="1140"/>
      <c r="R51" s="1123"/>
      <c r="S51" s="1123"/>
      <c r="T51" s="1123"/>
      <c r="U51" s="1123"/>
      <c r="V51" s="1123"/>
      <c r="W51" s="1123"/>
      <c r="X51" s="1123"/>
      <c r="Y51" s="1123"/>
      <c r="Z51" s="1123"/>
      <c r="AA51" s="1123"/>
      <c r="AB51" s="1123"/>
      <c r="AC51" s="1123"/>
      <c r="AD51" s="1123"/>
      <c r="AE51" s="1141"/>
      <c r="AF51" s="1119"/>
      <c r="AG51" s="1120"/>
      <c r="AH51" s="1120"/>
      <c r="AI51" s="1120"/>
      <c r="AJ51" s="1121"/>
      <c r="AK51" s="1122"/>
      <c r="AL51" s="1123"/>
      <c r="AM51" s="1123"/>
      <c r="AN51" s="1123"/>
      <c r="AO51" s="1123"/>
      <c r="AP51" s="1123"/>
      <c r="AQ51" s="1123"/>
      <c r="AR51" s="1123"/>
      <c r="AS51" s="1123"/>
      <c r="AT51" s="1123"/>
      <c r="AU51" s="1123"/>
      <c r="AV51" s="1123"/>
      <c r="AW51" s="1123"/>
      <c r="AX51" s="1123"/>
      <c r="AY51" s="1123"/>
      <c r="AZ51" s="1124"/>
      <c r="BA51" s="1124"/>
      <c r="BB51" s="1124"/>
      <c r="BC51" s="1124"/>
      <c r="BD51" s="1124"/>
      <c r="BE51" s="1132"/>
      <c r="BF51" s="1132"/>
      <c r="BG51" s="1132"/>
      <c r="BH51" s="1132"/>
      <c r="BI51" s="1133"/>
      <c r="BJ51" s="251"/>
      <c r="BK51" s="251"/>
      <c r="BL51" s="251"/>
      <c r="BM51" s="251"/>
      <c r="BN51" s="251"/>
      <c r="BO51" s="264"/>
      <c r="BP51" s="264"/>
      <c r="BQ51" s="261">
        <v>45</v>
      </c>
      <c r="BR51" s="262"/>
      <c r="BS51" s="1114"/>
      <c r="BT51" s="1115"/>
      <c r="BU51" s="1115"/>
      <c r="BV51" s="1115"/>
      <c r="BW51" s="1115"/>
      <c r="BX51" s="1115"/>
      <c r="BY51" s="1115"/>
      <c r="BZ51" s="1115"/>
      <c r="CA51" s="1115"/>
      <c r="CB51" s="1115"/>
      <c r="CC51" s="1115"/>
      <c r="CD51" s="1115"/>
      <c r="CE51" s="1115"/>
      <c r="CF51" s="1115"/>
      <c r="CG51" s="1116"/>
      <c r="CH51" s="1089"/>
      <c r="CI51" s="1090"/>
      <c r="CJ51" s="1090"/>
      <c r="CK51" s="1090"/>
      <c r="CL51" s="1091"/>
      <c r="CM51" s="1089"/>
      <c r="CN51" s="1090"/>
      <c r="CO51" s="1090"/>
      <c r="CP51" s="1090"/>
      <c r="CQ51" s="1091"/>
      <c r="CR51" s="1089"/>
      <c r="CS51" s="1090"/>
      <c r="CT51" s="1090"/>
      <c r="CU51" s="1090"/>
      <c r="CV51" s="1091"/>
      <c r="CW51" s="1089"/>
      <c r="CX51" s="1090"/>
      <c r="CY51" s="1090"/>
      <c r="CZ51" s="1090"/>
      <c r="DA51" s="1091"/>
      <c r="DB51" s="1089"/>
      <c r="DC51" s="1090"/>
      <c r="DD51" s="1090"/>
      <c r="DE51" s="1090"/>
      <c r="DF51" s="1091"/>
      <c r="DG51" s="1089"/>
      <c r="DH51" s="1090"/>
      <c r="DI51" s="1090"/>
      <c r="DJ51" s="1090"/>
      <c r="DK51" s="1091"/>
      <c r="DL51" s="1089"/>
      <c r="DM51" s="1090"/>
      <c r="DN51" s="1090"/>
      <c r="DO51" s="1090"/>
      <c r="DP51" s="1091"/>
      <c r="DQ51" s="1089"/>
      <c r="DR51" s="1090"/>
      <c r="DS51" s="1090"/>
      <c r="DT51" s="1090"/>
      <c r="DU51" s="1091"/>
      <c r="DV51" s="1092"/>
      <c r="DW51" s="1093"/>
      <c r="DX51" s="1093"/>
      <c r="DY51" s="1093"/>
      <c r="DZ51" s="1094"/>
      <c r="EA51" s="245"/>
    </row>
    <row r="52" spans="1:131" s="246" customFormat="1" ht="26.25" customHeight="1" x14ac:dyDescent="0.15">
      <c r="A52" s="260">
        <v>25</v>
      </c>
      <c r="B52" s="1137"/>
      <c r="C52" s="1138"/>
      <c r="D52" s="1138"/>
      <c r="E52" s="1138"/>
      <c r="F52" s="1138"/>
      <c r="G52" s="1138"/>
      <c r="H52" s="1138"/>
      <c r="I52" s="1138"/>
      <c r="J52" s="1138"/>
      <c r="K52" s="1138"/>
      <c r="L52" s="1138"/>
      <c r="M52" s="1138"/>
      <c r="N52" s="1138"/>
      <c r="O52" s="1138"/>
      <c r="P52" s="1139"/>
      <c r="Q52" s="1140"/>
      <c r="R52" s="1123"/>
      <c r="S52" s="1123"/>
      <c r="T52" s="1123"/>
      <c r="U52" s="1123"/>
      <c r="V52" s="1123"/>
      <c r="W52" s="1123"/>
      <c r="X52" s="1123"/>
      <c r="Y52" s="1123"/>
      <c r="Z52" s="1123"/>
      <c r="AA52" s="1123"/>
      <c r="AB52" s="1123"/>
      <c r="AC52" s="1123"/>
      <c r="AD52" s="1123"/>
      <c r="AE52" s="1141"/>
      <c r="AF52" s="1119"/>
      <c r="AG52" s="1120"/>
      <c r="AH52" s="1120"/>
      <c r="AI52" s="1120"/>
      <c r="AJ52" s="1121"/>
      <c r="AK52" s="1122"/>
      <c r="AL52" s="1123"/>
      <c r="AM52" s="1123"/>
      <c r="AN52" s="1123"/>
      <c r="AO52" s="1123"/>
      <c r="AP52" s="1123"/>
      <c r="AQ52" s="1123"/>
      <c r="AR52" s="1123"/>
      <c r="AS52" s="1123"/>
      <c r="AT52" s="1123"/>
      <c r="AU52" s="1123"/>
      <c r="AV52" s="1123"/>
      <c r="AW52" s="1123"/>
      <c r="AX52" s="1123"/>
      <c r="AY52" s="1123"/>
      <c r="AZ52" s="1124"/>
      <c r="BA52" s="1124"/>
      <c r="BB52" s="1124"/>
      <c r="BC52" s="1124"/>
      <c r="BD52" s="1124"/>
      <c r="BE52" s="1132"/>
      <c r="BF52" s="1132"/>
      <c r="BG52" s="1132"/>
      <c r="BH52" s="1132"/>
      <c r="BI52" s="1133"/>
      <c r="BJ52" s="251"/>
      <c r="BK52" s="251"/>
      <c r="BL52" s="251"/>
      <c r="BM52" s="251"/>
      <c r="BN52" s="251"/>
      <c r="BO52" s="264"/>
      <c r="BP52" s="264"/>
      <c r="BQ52" s="261">
        <v>46</v>
      </c>
      <c r="BR52" s="262"/>
      <c r="BS52" s="1114"/>
      <c r="BT52" s="1115"/>
      <c r="BU52" s="1115"/>
      <c r="BV52" s="1115"/>
      <c r="BW52" s="1115"/>
      <c r="BX52" s="1115"/>
      <c r="BY52" s="1115"/>
      <c r="BZ52" s="1115"/>
      <c r="CA52" s="1115"/>
      <c r="CB52" s="1115"/>
      <c r="CC52" s="1115"/>
      <c r="CD52" s="1115"/>
      <c r="CE52" s="1115"/>
      <c r="CF52" s="1115"/>
      <c r="CG52" s="1116"/>
      <c r="CH52" s="1089"/>
      <c r="CI52" s="1090"/>
      <c r="CJ52" s="1090"/>
      <c r="CK52" s="1090"/>
      <c r="CL52" s="1091"/>
      <c r="CM52" s="1089"/>
      <c r="CN52" s="1090"/>
      <c r="CO52" s="1090"/>
      <c r="CP52" s="1090"/>
      <c r="CQ52" s="1091"/>
      <c r="CR52" s="1089"/>
      <c r="CS52" s="1090"/>
      <c r="CT52" s="1090"/>
      <c r="CU52" s="1090"/>
      <c r="CV52" s="1091"/>
      <c r="CW52" s="1089"/>
      <c r="CX52" s="1090"/>
      <c r="CY52" s="1090"/>
      <c r="CZ52" s="1090"/>
      <c r="DA52" s="1091"/>
      <c r="DB52" s="1089"/>
      <c r="DC52" s="1090"/>
      <c r="DD52" s="1090"/>
      <c r="DE52" s="1090"/>
      <c r="DF52" s="1091"/>
      <c r="DG52" s="1089"/>
      <c r="DH52" s="1090"/>
      <c r="DI52" s="1090"/>
      <c r="DJ52" s="1090"/>
      <c r="DK52" s="1091"/>
      <c r="DL52" s="1089"/>
      <c r="DM52" s="1090"/>
      <c r="DN52" s="1090"/>
      <c r="DO52" s="1090"/>
      <c r="DP52" s="1091"/>
      <c r="DQ52" s="1089"/>
      <c r="DR52" s="1090"/>
      <c r="DS52" s="1090"/>
      <c r="DT52" s="1090"/>
      <c r="DU52" s="1091"/>
      <c r="DV52" s="1092"/>
      <c r="DW52" s="1093"/>
      <c r="DX52" s="1093"/>
      <c r="DY52" s="1093"/>
      <c r="DZ52" s="1094"/>
      <c r="EA52" s="245"/>
    </row>
    <row r="53" spans="1:131" s="246" customFormat="1" ht="26.25" customHeight="1" x14ac:dyDescent="0.15">
      <c r="A53" s="260">
        <v>26</v>
      </c>
      <c r="B53" s="1137"/>
      <c r="C53" s="1138"/>
      <c r="D53" s="1138"/>
      <c r="E53" s="1138"/>
      <c r="F53" s="1138"/>
      <c r="G53" s="1138"/>
      <c r="H53" s="1138"/>
      <c r="I53" s="1138"/>
      <c r="J53" s="1138"/>
      <c r="K53" s="1138"/>
      <c r="L53" s="1138"/>
      <c r="M53" s="1138"/>
      <c r="N53" s="1138"/>
      <c r="O53" s="1138"/>
      <c r="P53" s="1139"/>
      <c r="Q53" s="1140"/>
      <c r="R53" s="1123"/>
      <c r="S53" s="1123"/>
      <c r="T53" s="1123"/>
      <c r="U53" s="1123"/>
      <c r="V53" s="1123"/>
      <c r="W53" s="1123"/>
      <c r="X53" s="1123"/>
      <c r="Y53" s="1123"/>
      <c r="Z53" s="1123"/>
      <c r="AA53" s="1123"/>
      <c r="AB53" s="1123"/>
      <c r="AC53" s="1123"/>
      <c r="AD53" s="1123"/>
      <c r="AE53" s="1141"/>
      <c r="AF53" s="1119"/>
      <c r="AG53" s="1120"/>
      <c r="AH53" s="1120"/>
      <c r="AI53" s="1120"/>
      <c r="AJ53" s="1121"/>
      <c r="AK53" s="1122"/>
      <c r="AL53" s="1123"/>
      <c r="AM53" s="1123"/>
      <c r="AN53" s="1123"/>
      <c r="AO53" s="1123"/>
      <c r="AP53" s="1123"/>
      <c r="AQ53" s="1123"/>
      <c r="AR53" s="1123"/>
      <c r="AS53" s="1123"/>
      <c r="AT53" s="1123"/>
      <c r="AU53" s="1123"/>
      <c r="AV53" s="1123"/>
      <c r="AW53" s="1123"/>
      <c r="AX53" s="1123"/>
      <c r="AY53" s="1123"/>
      <c r="AZ53" s="1124"/>
      <c r="BA53" s="1124"/>
      <c r="BB53" s="1124"/>
      <c r="BC53" s="1124"/>
      <c r="BD53" s="1124"/>
      <c r="BE53" s="1132"/>
      <c r="BF53" s="1132"/>
      <c r="BG53" s="1132"/>
      <c r="BH53" s="1132"/>
      <c r="BI53" s="1133"/>
      <c r="BJ53" s="251"/>
      <c r="BK53" s="251"/>
      <c r="BL53" s="251"/>
      <c r="BM53" s="251"/>
      <c r="BN53" s="251"/>
      <c r="BO53" s="264"/>
      <c r="BP53" s="264"/>
      <c r="BQ53" s="261">
        <v>47</v>
      </c>
      <c r="BR53" s="262"/>
      <c r="BS53" s="1114"/>
      <c r="BT53" s="1115"/>
      <c r="BU53" s="1115"/>
      <c r="BV53" s="1115"/>
      <c r="BW53" s="1115"/>
      <c r="BX53" s="1115"/>
      <c r="BY53" s="1115"/>
      <c r="BZ53" s="1115"/>
      <c r="CA53" s="1115"/>
      <c r="CB53" s="1115"/>
      <c r="CC53" s="1115"/>
      <c r="CD53" s="1115"/>
      <c r="CE53" s="1115"/>
      <c r="CF53" s="1115"/>
      <c r="CG53" s="1116"/>
      <c r="CH53" s="1089"/>
      <c r="CI53" s="1090"/>
      <c r="CJ53" s="1090"/>
      <c r="CK53" s="1090"/>
      <c r="CL53" s="1091"/>
      <c r="CM53" s="1089"/>
      <c r="CN53" s="1090"/>
      <c r="CO53" s="1090"/>
      <c r="CP53" s="1090"/>
      <c r="CQ53" s="1091"/>
      <c r="CR53" s="1089"/>
      <c r="CS53" s="1090"/>
      <c r="CT53" s="1090"/>
      <c r="CU53" s="1090"/>
      <c r="CV53" s="1091"/>
      <c r="CW53" s="1089"/>
      <c r="CX53" s="1090"/>
      <c r="CY53" s="1090"/>
      <c r="CZ53" s="1090"/>
      <c r="DA53" s="1091"/>
      <c r="DB53" s="1089"/>
      <c r="DC53" s="1090"/>
      <c r="DD53" s="1090"/>
      <c r="DE53" s="1090"/>
      <c r="DF53" s="1091"/>
      <c r="DG53" s="1089"/>
      <c r="DH53" s="1090"/>
      <c r="DI53" s="1090"/>
      <c r="DJ53" s="1090"/>
      <c r="DK53" s="1091"/>
      <c r="DL53" s="1089"/>
      <c r="DM53" s="1090"/>
      <c r="DN53" s="1090"/>
      <c r="DO53" s="1090"/>
      <c r="DP53" s="1091"/>
      <c r="DQ53" s="1089"/>
      <c r="DR53" s="1090"/>
      <c r="DS53" s="1090"/>
      <c r="DT53" s="1090"/>
      <c r="DU53" s="1091"/>
      <c r="DV53" s="1092"/>
      <c r="DW53" s="1093"/>
      <c r="DX53" s="1093"/>
      <c r="DY53" s="1093"/>
      <c r="DZ53" s="1094"/>
      <c r="EA53" s="245"/>
    </row>
    <row r="54" spans="1:131" s="246" customFormat="1" ht="26.25" customHeight="1" x14ac:dyDescent="0.15">
      <c r="A54" s="260">
        <v>27</v>
      </c>
      <c r="B54" s="1137"/>
      <c r="C54" s="1138"/>
      <c r="D54" s="1138"/>
      <c r="E54" s="1138"/>
      <c r="F54" s="1138"/>
      <c r="G54" s="1138"/>
      <c r="H54" s="1138"/>
      <c r="I54" s="1138"/>
      <c r="J54" s="1138"/>
      <c r="K54" s="1138"/>
      <c r="L54" s="1138"/>
      <c r="M54" s="1138"/>
      <c r="N54" s="1138"/>
      <c r="O54" s="1138"/>
      <c r="P54" s="1139"/>
      <c r="Q54" s="1140"/>
      <c r="R54" s="1123"/>
      <c r="S54" s="1123"/>
      <c r="T54" s="1123"/>
      <c r="U54" s="1123"/>
      <c r="V54" s="1123"/>
      <c r="W54" s="1123"/>
      <c r="X54" s="1123"/>
      <c r="Y54" s="1123"/>
      <c r="Z54" s="1123"/>
      <c r="AA54" s="1123"/>
      <c r="AB54" s="1123"/>
      <c r="AC54" s="1123"/>
      <c r="AD54" s="1123"/>
      <c r="AE54" s="1141"/>
      <c r="AF54" s="1119"/>
      <c r="AG54" s="1120"/>
      <c r="AH54" s="1120"/>
      <c r="AI54" s="1120"/>
      <c r="AJ54" s="1121"/>
      <c r="AK54" s="1122"/>
      <c r="AL54" s="1123"/>
      <c r="AM54" s="1123"/>
      <c r="AN54" s="1123"/>
      <c r="AO54" s="1123"/>
      <c r="AP54" s="1123"/>
      <c r="AQ54" s="1123"/>
      <c r="AR54" s="1123"/>
      <c r="AS54" s="1123"/>
      <c r="AT54" s="1123"/>
      <c r="AU54" s="1123"/>
      <c r="AV54" s="1123"/>
      <c r="AW54" s="1123"/>
      <c r="AX54" s="1123"/>
      <c r="AY54" s="1123"/>
      <c r="AZ54" s="1124"/>
      <c r="BA54" s="1124"/>
      <c r="BB54" s="1124"/>
      <c r="BC54" s="1124"/>
      <c r="BD54" s="1124"/>
      <c r="BE54" s="1132"/>
      <c r="BF54" s="1132"/>
      <c r="BG54" s="1132"/>
      <c r="BH54" s="1132"/>
      <c r="BI54" s="1133"/>
      <c r="BJ54" s="251"/>
      <c r="BK54" s="251"/>
      <c r="BL54" s="251"/>
      <c r="BM54" s="251"/>
      <c r="BN54" s="251"/>
      <c r="BO54" s="264"/>
      <c r="BP54" s="264"/>
      <c r="BQ54" s="261">
        <v>48</v>
      </c>
      <c r="BR54" s="262"/>
      <c r="BS54" s="1114"/>
      <c r="BT54" s="1115"/>
      <c r="BU54" s="1115"/>
      <c r="BV54" s="1115"/>
      <c r="BW54" s="1115"/>
      <c r="BX54" s="1115"/>
      <c r="BY54" s="1115"/>
      <c r="BZ54" s="1115"/>
      <c r="CA54" s="1115"/>
      <c r="CB54" s="1115"/>
      <c r="CC54" s="1115"/>
      <c r="CD54" s="1115"/>
      <c r="CE54" s="1115"/>
      <c r="CF54" s="1115"/>
      <c r="CG54" s="1116"/>
      <c r="CH54" s="1089"/>
      <c r="CI54" s="1090"/>
      <c r="CJ54" s="1090"/>
      <c r="CK54" s="1090"/>
      <c r="CL54" s="1091"/>
      <c r="CM54" s="1089"/>
      <c r="CN54" s="1090"/>
      <c r="CO54" s="1090"/>
      <c r="CP54" s="1090"/>
      <c r="CQ54" s="1091"/>
      <c r="CR54" s="1089"/>
      <c r="CS54" s="1090"/>
      <c r="CT54" s="1090"/>
      <c r="CU54" s="1090"/>
      <c r="CV54" s="1091"/>
      <c r="CW54" s="1089"/>
      <c r="CX54" s="1090"/>
      <c r="CY54" s="1090"/>
      <c r="CZ54" s="1090"/>
      <c r="DA54" s="1091"/>
      <c r="DB54" s="1089"/>
      <c r="DC54" s="1090"/>
      <c r="DD54" s="1090"/>
      <c r="DE54" s="1090"/>
      <c r="DF54" s="1091"/>
      <c r="DG54" s="1089"/>
      <c r="DH54" s="1090"/>
      <c r="DI54" s="1090"/>
      <c r="DJ54" s="1090"/>
      <c r="DK54" s="1091"/>
      <c r="DL54" s="1089"/>
      <c r="DM54" s="1090"/>
      <c r="DN54" s="1090"/>
      <c r="DO54" s="1090"/>
      <c r="DP54" s="1091"/>
      <c r="DQ54" s="1089"/>
      <c r="DR54" s="1090"/>
      <c r="DS54" s="1090"/>
      <c r="DT54" s="1090"/>
      <c r="DU54" s="1091"/>
      <c r="DV54" s="1092"/>
      <c r="DW54" s="1093"/>
      <c r="DX54" s="1093"/>
      <c r="DY54" s="1093"/>
      <c r="DZ54" s="1094"/>
      <c r="EA54" s="245"/>
    </row>
    <row r="55" spans="1:131" s="246" customFormat="1" ht="26.25" customHeight="1" x14ac:dyDescent="0.15">
      <c r="A55" s="260">
        <v>28</v>
      </c>
      <c r="B55" s="1137"/>
      <c r="C55" s="1138"/>
      <c r="D55" s="1138"/>
      <c r="E55" s="1138"/>
      <c r="F55" s="1138"/>
      <c r="G55" s="1138"/>
      <c r="H55" s="1138"/>
      <c r="I55" s="1138"/>
      <c r="J55" s="1138"/>
      <c r="K55" s="1138"/>
      <c r="L55" s="1138"/>
      <c r="M55" s="1138"/>
      <c r="N55" s="1138"/>
      <c r="O55" s="1138"/>
      <c r="P55" s="1139"/>
      <c r="Q55" s="1140"/>
      <c r="R55" s="1123"/>
      <c r="S55" s="1123"/>
      <c r="T55" s="1123"/>
      <c r="U55" s="1123"/>
      <c r="V55" s="1123"/>
      <c r="W55" s="1123"/>
      <c r="X55" s="1123"/>
      <c r="Y55" s="1123"/>
      <c r="Z55" s="1123"/>
      <c r="AA55" s="1123"/>
      <c r="AB55" s="1123"/>
      <c r="AC55" s="1123"/>
      <c r="AD55" s="1123"/>
      <c r="AE55" s="1141"/>
      <c r="AF55" s="1119"/>
      <c r="AG55" s="1120"/>
      <c r="AH55" s="1120"/>
      <c r="AI55" s="1120"/>
      <c r="AJ55" s="1121"/>
      <c r="AK55" s="1122"/>
      <c r="AL55" s="1123"/>
      <c r="AM55" s="1123"/>
      <c r="AN55" s="1123"/>
      <c r="AO55" s="1123"/>
      <c r="AP55" s="1123"/>
      <c r="AQ55" s="1123"/>
      <c r="AR55" s="1123"/>
      <c r="AS55" s="1123"/>
      <c r="AT55" s="1123"/>
      <c r="AU55" s="1123"/>
      <c r="AV55" s="1123"/>
      <c r="AW55" s="1123"/>
      <c r="AX55" s="1123"/>
      <c r="AY55" s="1123"/>
      <c r="AZ55" s="1124"/>
      <c r="BA55" s="1124"/>
      <c r="BB55" s="1124"/>
      <c r="BC55" s="1124"/>
      <c r="BD55" s="1124"/>
      <c r="BE55" s="1132"/>
      <c r="BF55" s="1132"/>
      <c r="BG55" s="1132"/>
      <c r="BH55" s="1132"/>
      <c r="BI55" s="1133"/>
      <c r="BJ55" s="251"/>
      <c r="BK55" s="251"/>
      <c r="BL55" s="251"/>
      <c r="BM55" s="251"/>
      <c r="BN55" s="251"/>
      <c r="BO55" s="264"/>
      <c r="BP55" s="264"/>
      <c r="BQ55" s="261">
        <v>49</v>
      </c>
      <c r="BR55" s="262"/>
      <c r="BS55" s="1114"/>
      <c r="BT55" s="1115"/>
      <c r="BU55" s="1115"/>
      <c r="BV55" s="1115"/>
      <c r="BW55" s="1115"/>
      <c r="BX55" s="1115"/>
      <c r="BY55" s="1115"/>
      <c r="BZ55" s="1115"/>
      <c r="CA55" s="1115"/>
      <c r="CB55" s="1115"/>
      <c r="CC55" s="1115"/>
      <c r="CD55" s="1115"/>
      <c r="CE55" s="1115"/>
      <c r="CF55" s="1115"/>
      <c r="CG55" s="1116"/>
      <c r="CH55" s="1089"/>
      <c r="CI55" s="1090"/>
      <c r="CJ55" s="1090"/>
      <c r="CK55" s="1090"/>
      <c r="CL55" s="1091"/>
      <c r="CM55" s="1089"/>
      <c r="CN55" s="1090"/>
      <c r="CO55" s="1090"/>
      <c r="CP55" s="1090"/>
      <c r="CQ55" s="1091"/>
      <c r="CR55" s="1089"/>
      <c r="CS55" s="1090"/>
      <c r="CT55" s="1090"/>
      <c r="CU55" s="1090"/>
      <c r="CV55" s="1091"/>
      <c r="CW55" s="1089"/>
      <c r="CX55" s="1090"/>
      <c r="CY55" s="1090"/>
      <c r="CZ55" s="1090"/>
      <c r="DA55" s="1091"/>
      <c r="DB55" s="1089"/>
      <c r="DC55" s="1090"/>
      <c r="DD55" s="1090"/>
      <c r="DE55" s="1090"/>
      <c r="DF55" s="1091"/>
      <c r="DG55" s="1089"/>
      <c r="DH55" s="1090"/>
      <c r="DI55" s="1090"/>
      <c r="DJ55" s="1090"/>
      <c r="DK55" s="1091"/>
      <c r="DL55" s="1089"/>
      <c r="DM55" s="1090"/>
      <c r="DN55" s="1090"/>
      <c r="DO55" s="1090"/>
      <c r="DP55" s="1091"/>
      <c r="DQ55" s="1089"/>
      <c r="DR55" s="1090"/>
      <c r="DS55" s="1090"/>
      <c r="DT55" s="1090"/>
      <c r="DU55" s="1091"/>
      <c r="DV55" s="1092"/>
      <c r="DW55" s="1093"/>
      <c r="DX55" s="1093"/>
      <c r="DY55" s="1093"/>
      <c r="DZ55" s="1094"/>
      <c r="EA55" s="245"/>
    </row>
    <row r="56" spans="1:131" s="246" customFormat="1" ht="26.25" customHeight="1" x14ac:dyDescent="0.15">
      <c r="A56" s="260">
        <v>29</v>
      </c>
      <c r="B56" s="1137"/>
      <c r="C56" s="1138"/>
      <c r="D56" s="1138"/>
      <c r="E56" s="1138"/>
      <c r="F56" s="1138"/>
      <c r="G56" s="1138"/>
      <c r="H56" s="1138"/>
      <c r="I56" s="1138"/>
      <c r="J56" s="1138"/>
      <c r="K56" s="1138"/>
      <c r="L56" s="1138"/>
      <c r="M56" s="1138"/>
      <c r="N56" s="1138"/>
      <c r="O56" s="1138"/>
      <c r="P56" s="1139"/>
      <c r="Q56" s="1140"/>
      <c r="R56" s="1123"/>
      <c r="S56" s="1123"/>
      <c r="T56" s="1123"/>
      <c r="U56" s="1123"/>
      <c r="V56" s="1123"/>
      <c r="W56" s="1123"/>
      <c r="X56" s="1123"/>
      <c r="Y56" s="1123"/>
      <c r="Z56" s="1123"/>
      <c r="AA56" s="1123"/>
      <c r="AB56" s="1123"/>
      <c r="AC56" s="1123"/>
      <c r="AD56" s="1123"/>
      <c r="AE56" s="1141"/>
      <c r="AF56" s="1119"/>
      <c r="AG56" s="1120"/>
      <c r="AH56" s="1120"/>
      <c r="AI56" s="1120"/>
      <c r="AJ56" s="1121"/>
      <c r="AK56" s="1122"/>
      <c r="AL56" s="1123"/>
      <c r="AM56" s="1123"/>
      <c r="AN56" s="1123"/>
      <c r="AO56" s="1123"/>
      <c r="AP56" s="1123"/>
      <c r="AQ56" s="1123"/>
      <c r="AR56" s="1123"/>
      <c r="AS56" s="1123"/>
      <c r="AT56" s="1123"/>
      <c r="AU56" s="1123"/>
      <c r="AV56" s="1123"/>
      <c r="AW56" s="1123"/>
      <c r="AX56" s="1123"/>
      <c r="AY56" s="1123"/>
      <c r="AZ56" s="1124"/>
      <c r="BA56" s="1124"/>
      <c r="BB56" s="1124"/>
      <c r="BC56" s="1124"/>
      <c r="BD56" s="1124"/>
      <c r="BE56" s="1132"/>
      <c r="BF56" s="1132"/>
      <c r="BG56" s="1132"/>
      <c r="BH56" s="1132"/>
      <c r="BI56" s="1133"/>
      <c r="BJ56" s="251"/>
      <c r="BK56" s="251"/>
      <c r="BL56" s="251"/>
      <c r="BM56" s="251"/>
      <c r="BN56" s="251"/>
      <c r="BO56" s="264"/>
      <c r="BP56" s="264"/>
      <c r="BQ56" s="261">
        <v>50</v>
      </c>
      <c r="BR56" s="262"/>
      <c r="BS56" s="1114"/>
      <c r="BT56" s="1115"/>
      <c r="BU56" s="1115"/>
      <c r="BV56" s="1115"/>
      <c r="BW56" s="1115"/>
      <c r="BX56" s="1115"/>
      <c r="BY56" s="1115"/>
      <c r="BZ56" s="1115"/>
      <c r="CA56" s="1115"/>
      <c r="CB56" s="1115"/>
      <c r="CC56" s="1115"/>
      <c r="CD56" s="1115"/>
      <c r="CE56" s="1115"/>
      <c r="CF56" s="1115"/>
      <c r="CG56" s="1116"/>
      <c r="CH56" s="1089"/>
      <c r="CI56" s="1090"/>
      <c r="CJ56" s="1090"/>
      <c r="CK56" s="1090"/>
      <c r="CL56" s="1091"/>
      <c r="CM56" s="1089"/>
      <c r="CN56" s="1090"/>
      <c r="CO56" s="1090"/>
      <c r="CP56" s="1090"/>
      <c r="CQ56" s="1091"/>
      <c r="CR56" s="1089"/>
      <c r="CS56" s="1090"/>
      <c r="CT56" s="1090"/>
      <c r="CU56" s="1090"/>
      <c r="CV56" s="1091"/>
      <c r="CW56" s="1089"/>
      <c r="CX56" s="1090"/>
      <c r="CY56" s="1090"/>
      <c r="CZ56" s="1090"/>
      <c r="DA56" s="1091"/>
      <c r="DB56" s="1089"/>
      <c r="DC56" s="1090"/>
      <c r="DD56" s="1090"/>
      <c r="DE56" s="1090"/>
      <c r="DF56" s="1091"/>
      <c r="DG56" s="1089"/>
      <c r="DH56" s="1090"/>
      <c r="DI56" s="1090"/>
      <c r="DJ56" s="1090"/>
      <c r="DK56" s="1091"/>
      <c r="DL56" s="1089"/>
      <c r="DM56" s="1090"/>
      <c r="DN56" s="1090"/>
      <c r="DO56" s="1090"/>
      <c r="DP56" s="1091"/>
      <c r="DQ56" s="1089"/>
      <c r="DR56" s="1090"/>
      <c r="DS56" s="1090"/>
      <c r="DT56" s="1090"/>
      <c r="DU56" s="1091"/>
      <c r="DV56" s="1092"/>
      <c r="DW56" s="1093"/>
      <c r="DX56" s="1093"/>
      <c r="DY56" s="1093"/>
      <c r="DZ56" s="1094"/>
      <c r="EA56" s="245"/>
    </row>
    <row r="57" spans="1:131" s="246" customFormat="1" ht="26.25" customHeight="1" x14ac:dyDescent="0.15">
      <c r="A57" s="260">
        <v>30</v>
      </c>
      <c r="B57" s="1137"/>
      <c r="C57" s="1138"/>
      <c r="D57" s="1138"/>
      <c r="E57" s="1138"/>
      <c r="F57" s="1138"/>
      <c r="G57" s="1138"/>
      <c r="H57" s="1138"/>
      <c r="I57" s="1138"/>
      <c r="J57" s="1138"/>
      <c r="K57" s="1138"/>
      <c r="L57" s="1138"/>
      <c r="M57" s="1138"/>
      <c r="N57" s="1138"/>
      <c r="O57" s="1138"/>
      <c r="P57" s="1139"/>
      <c r="Q57" s="1140"/>
      <c r="R57" s="1123"/>
      <c r="S57" s="1123"/>
      <c r="T57" s="1123"/>
      <c r="U57" s="1123"/>
      <c r="V57" s="1123"/>
      <c r="W57" s="1123"/>
      <c r="X57" s="1123"/>
      <c r="Y57" s="1123"/>
      <c r="Z57" s="1123"/>
      <c r="AA57" s="1123"/>
      <c r="AB57" s="1123"/>
      <c r="AC57" s="1123"/>
      <c r="AD57" s="1123"/>
      <c r="AE57" s="1141"/>
      <c r="AF57" s="1119"/>
      <c r="AG57" s="1120"/>
      <c r="AH57" s="1120"/>
      <c r="AI57" s="1120"/>
      <c r="AJ57" s="1121"/>
      <c r="AK57" s="1122"/>
      <c r="AL57" s="1123"/>
      <c r="AM57" s="1123"/>
      <c r="AN57" s="1123"/>
      <c r="AO57" s="1123"/>
      <c r="AP57" s="1123"/>
      <c r="AQ57" s="1123"/>
      <c r="AR57" s="1123"/>
      <c r="AS57" s="1123"/>
      <c r="AT57" s="1123"/>
      <c r="AU57" s="1123"/>
      <c r="AV57" s="1123"/>
      <c r="AW57" s="1123"/>
      <c r="AX57" s="1123"/>
      <c r="AY57" s="1123"/>
      <c r="AZ57" s="1124"/>
      <c r="BA57" s="1124"/>
      <c r="BB57" s="1124"/>
      <c r="BC57" s="1124"/>
      <c r="BD57" s="1124"/>
      <c r="BE57" s="1132"/>
      <c r="BF57" s="1132"/>
      <c r="BG57" s="1132"/>
      <c r="BH57" s="1132"/>
      <c r="BI57" s="1133"/>
      <c r="BJ57" s="251"/>
      <c r="BK57" s="251"/>
      <c r="BL57" s="251"/>
      <c r="BM57" s="251"/>
      <c r="BN57" s="251"/>
      <c r="BO57" s="264"/>
      <c r="BP57" s="264"/>
      <c r="BQ57" s="261">
        <v>51</v>
      </c>
      <c r="BR57" s="262"/>
      <c r="BS57" s="1114"/>
      <c r="BT57" s="1115"/>
      <c r="BU57" s="1115"/>
      <c r="BV57" s="1115"/>
      <c r="BW57" s="1115"/>
      <c r="BX57" s="1115"/>
      <c r="BY57" s="1115"/>
      <c r="BZ57" s="1115"/>
      <c r="CA57" s="1115"/>
      <c r="CB57" s="1115"/>
      <c r="CC57" s="1115"/>
      <c r="CD57" s="1115"/>
      <c r="CE57" s="1115"/>
      <c r="CF57" s="1115"/>
      <c r="CG57" s="1116"/>
      <c r="CH57" s="1089"/>
      <c r="CI57" s="1090"/>
      <c r="CJ57" s="1090"/>
      <c r="CK57" s="1090"/>
      <c r="CL57" s="1091"/>
      <c r="CM57" s="1089"/>
      <c r="CN57" s="1090"/>
      <c r="CO57" s="1090"/>
      <c r="CP57" s="1090"/>
      <c r="CQ57" s="1091"/>
      <c r="CR57" s="1089"/>
      <c r="CS57" s="1090"/>
      <c r="CT57" s="1090"/>
      <c r="CU57" s="1090"/>
      <c r="CV57" s="1091"/>
      <c r="CW57" s="1089"/>
      <c r="CX57" s="1090"/>
      <c r="CY57" s="1090"/>
      <c r="CZ57" s="1090"/>
      <c r="DA57" s="1091"/>
      <c r="DB57" s="1089"/>
      <c r="DC57" s="1090"/>
      <c r="DD57" s="1090"/>
      <c r="DE57" s="1090"/>
      <c r="DF57" s="1091"/>
      <c r="DG57" s="1089"/>
      <c r="DH57" s="1090"/>
      <c r="DI57" s="1090"/>
      <c r="DJ57" s="1090"/>
      <c r="DK57" s="1091"/>
      <c r="DL57" s="1089"/>
      <c r="DM57" s="1090"/>
      <c r="DN57" s="1090"/>
      <c r="DO57" s="1090"/>
      <c r="DP57" s="1091"/>
      <c r="DQ57" s="1089"/>
      <c r="DR57" s="1090"/>
      <c r="DS57" s="1090"/>
      <c r="DT57" s="1090"/>
      <c r="DU57" s="1091"/>
      <c r="DV57" s="1092"/>
      <c r="DW57" s="1093"/>
      <c r="DX57" s="1093"/>
      <c r="DY57" s="1093"/>
      <c r="DZ57" s="1094"/>
      <c r="EA57" s="245"/>
    </row>
    <row r="58" spans="1:131" s="246" customFormat="1" ht="26.25" customHeight="1" x14ac:dyDescent="0.15">
      <c r="A58" s="260">
        <v>31</v>
      </c>
      <c r="B58" s="1137"/>
      <c r="C58" s="1138"/>
      <c r="D58" s="1138"/>
      <c r="E58" s="1138"/>
      <c r="F58" s="1138"/>
      <c r="G58" s="1138"/>
      <c r="H58" s="1138"/>
      <c r="I58" s="1138"/>
      <c r="J58" s="1138"/>
      <c r="K58" s="1138"/>
      <c r="L58" s="1138"/>
      <c r="M58" s="1138"/>
      <c r="N58" s="1138"/>
      <c r="O58" s="1138"/>
      <c r="P58" s="1139"/>
      <c r="Q58" s="1140"/>
      <c r="R58" s="1123"/>
      <c r="S58" s="1123"/>
      <c r="T58" s="1123"/>
      <c r="U58" s="1123"/>
      <c r="V58" s="1123"/>
      <c r="W58" s="1123"/>
      <c r="X58" s="1123"/>
      <c r="Y58" s="1123"/>
      <c r="Z58" s="1123"/>
      <c r="AA58" s="1123"/>
      <c r="AB58" s="1123"/>
      <c r="AC58" s="1123"/>
      <c r="AD58" s="1123"/>
      <c r="AE58" s="1141"/>
      <c r="AF58" s="1119"/>
      <c r="AG58" s="1120"/>
      <c r="AH58" s="1120"/>
      <c r="AI58" s="1120"/>
      <c r="AJ58" s="1121"/>
      <c r="AK58" s="1122"/>
      <c r="AL58" s="1123"/>
      <c r="AM58" s="1123"/>
      <c r="AN58" s="1123"/>
      <c r="AO58" s="1123"/>
      <c r="AP58" s="1123"/>
      <c r="AQ58" s="1123"/>
      <c r="AR58" s="1123"/>
      <c r="AS58" s="1123"/>
      <c r="AT58" s="1123"/>
      <c r="AU58" s="1123"/>
      <c r="AV58" s="1123"/>
      <c r="AW58" s="1123"/>
      <c r="AX58" s="1123"/>
      <c r="AY58" s="1123"/>
      <c r="AZ58" s="1124"/>
      <c r="BA58" s="1124"/>
      <c r="BB58" s="1124"/>
      <c r="BC58" s="1124"/>
      <c r="BD58" s="1124"/>
      <c r="BE58" s="1132"/>
      <c r="BF58" s="1132"/>
      <c r="BG58" s="1132"/>
      <c r="BH58" s="1132"/>
      <c r="BI58" s="1133"/>
      <c r="BJ58" s="251"/>
      <c r="BK58" s="251"/>
      <c r="BL58" s="251"/>
      <c r="BM58" s="251"/>
      <c r="BN58" s="251"/>
      <c r="BO58" s="264"/>
      <c r="BP58" s="264"/>
      <c r="BQ58" s="261">
        <v>52</v>
      </c>
      <c r="BR58" s="262"/>
      <c r="BS58" s="1114"/>
      <c r="BT58" s="1115"/>
      <c r="BU58" s="1115"/>
      <c r="BV58" s="1115"/>
      <c r="BW58" s="1115"/>
      <c r="BX58" s="1115"/>
      <c r="BY58" s="1115"/>
      <c r="BZ58" s="1115"/>
      <c r="CA58" s="1115"/>
      <c r="CB58" s="1115"/>
      <c r="CC58" s="1115"/>
      <c r="CD58" s="1115"/>
      <c r="CE58" s="1115"/>
      <c r="CF58" s="1115"/>
      <c r="CG58" s="1116"/>
      <c r="CH58" s="1089"/>
      <c r="CI58" s="1090"/>
      <c r="CJ58" s="1090"/>
      <c r="CK58" s="1090"/>
      <c r="CL58" s="1091"/>
      <c r="CM58" s="1089"/>
      <c r="CN58" s="1090"/>
      <c r="CO58" s="1090"/>
      <c r="CP58" s="1090"/>
      <c r="CQ58" s="1091"/>
      <c r="CR58" s="1089"/>
      <c r="CS58" s="1090"/>
      <c r="CT58" s="1090"/>
      <c r="CU58" s="1090"/>
      <c r="CV58" s="1091"/>
      <c r="CW58" s="1089"/>
      <c r="CX58" s="1090"/>
      <c r="CY58" s="1090"/>
      <c r="CZ58" s="1090"/>
      <c r="DA58" s="1091"/>
      <c r="DB58" s="1089"/>
      <c r="DC58" s="1090"/>
      <c r="DD58" s="1090"/>
      <c r="DE58" s="1090"/>
      <c r="DF58" s="1091"/>
      <c r="DG58" s="1089"/>
      <c r="DH58" s="1090"/>
      <c r="DI58" s="1090"/>
      <c r="DJ58" s="1090"/>
      <c r="DK58" s="1091"/>
      <c r="DL58" s="1089"/>
      <c r="DM58" s="1090"/>
      <c r="DN58" s="1090"/>
      <c r="DO58" s="1090"/>
      <c r="DP58" s="1091"/>
      <c r="DQ58" s="1089"/>
      <c r="DR58" s="1090"/>
      <c r="DS58" s="1090"/>
      <c r="DT58" s="1090"/>
      <c r="DU58" s="1091"/>
      <c r="DV58" s="1092"/>
      <c r="DW58" s="1093"/>
      <c r="DX58" s="1093"/>
      <c r="DY58" s="1093"/>
      <c r="DZ58" s="1094"/>
      <c r="EA58" s="245"/>
    </row>
    <row r="59" spans="1:131" s="246" customFormat="1" ht="26.25" customHeight="1" x14ac:dyDescent="0.15">
      <c r="A59" s="260">
        <v>32</v>
      </c>
      <c r="B59" s="1137"/>
      <c r="C59" s="1138"/>
      <c r="D59" s="1138"/>
      <c r="E59" s="1138"/>
      <c r="F59" s="1138"/>
      <c r="G59" s="1138"/>
      <c r="H59" s="1138"/>
      <c r="I59" s="1138"/>
      <c r="J59" s="1138"/>
      <c r="K59" s="1138"/>
      <c r="L59" s="1138"/>
      <c r="M59" s="1138"/>
      <c r="N59" s="1138"/>
      <c r="O59" s="1138"/>
      <c r="P59" s="1139"/>
      <c r="Q59" s="1140"/>
      <c r="R59" s="1123"/>
      <c r="S59" s="1123"/>
      <c r="T59" s="1123"/>
      <c r="U59" s="1123"/>
      <c r="V59" s="1123"/>
      <c r="W59" s="1123"/>
      <c r="X59" s="1123"/>
      <c r="Y59" s="1123"/>
      <c r="Z59" s="1123"/>
      <c r="AA59" s="1123"/>
      <c r="AB59" s="1123"/>
      <c r="AC59" s="1123"/>
      <c r="AD59" s="1123"/>
      <c r="AE59" s="1141"/>
      <c r="AF59" s="1119"/>
      <c r="AG59" s="1120"/>
      <c r="AH59" s="1120"/>
      <c r="AI59" s="1120"/>
      <c r="AJ59" s="1121"/>
      <c r="AK59" s="1122"/>
      <c r="AL59" s="1123"/>
      <c r="AM59" s="1123"/>
      <c r="AN59" s="1123"/>
      <c r="AO59" s="1123"/>
      <c r="AP59" s="1123"/>
      <c r="AQ59" s="1123"/>
      <c r="AR59" s="1123"/>
      <c r="AS59" s="1123"/>
      <c r="AT59" s="1123"/>
      <c r="AU59" s="1123"/>
      <c r="AV59" s="1123"/>
      <c r="AW59" s="1123"/>
      <c r="AX59" s="1123"/>
      <c r="AY59" s="1123"/>
      <c r="AZ59" s="1124"/>
      <c r="BA59" s="1124"/>
      <c r="BB59" s="1124"/>
      <c r="BC59" s="1124"/>
      <c r="BD59" s="1124"/>
      <c r="BE59" s="1132"/>
      <c r="BF59" s="1132"/>
      <c r="BG59" s="1132"/>
      <c r="BH59" s="1132"/>
      <c r="BI59" s="1133"/>
      <c r="BJ59" s="251"/>
      <c r="BK59" s="251"/>
      <c r="BL59" s="251"/>
      <c r="BM59" s="251"/>
      <c r="BN59" s="251"/>
      <c r="BO59" s="264"/>
      <c r="BP59" s="264"/>
      <c r="BQ59" s="261">
        <v>53</v>
      </c>
      <c r="BR59" s="262"/>
      <c r="BS59" s="1114"/>
      <c r="BT59" s="1115"/>
      <c r="BU59" s="1115"/>
      <c r="BV59" s="1115"/>
      <c r="BW59" s="1115"/>
      <c r="BX59" s="1115"/>
      <c r="BY59" s="1115"/>
      <c r="BZ59" s="1115"/>
      <c r="CA59" s="1115"/>
      <c r="CB59" s="1115"/>
      <c r="CC59" s="1115"/>
      <c r="CD59" s="1115"/>
      <c r="CE59" s="1115"/>
      <c r="CF59" s="1115"/>
      <c r="CG59" s="1116"/>
      <c r="CH59" s="1089"/>
      <c r="CI59" s="1090"/>
      <c r="CJ59" s="1090"/>
      <c r="CK59" s="1090"/>
      <c r="CL59" s="1091"/>
      <c r="CM59" s="1089"/>
      <c r="CN59" s="1090"/>
      <c r="CO59" s="1090"/>
      <c r="CP59" s="1090"/>
      <c r="CQ59" s="1091"/>
      <c r="CR59" s="1089"/>
      <c r="CS59" s="1090"/>
      <c r="CT59" s="1090"/>
      <c r="CU59" s="1090"/>
      <c r="CV59" s="1091"/>
      <c r="CW59" s="1089"/>
      <c r="CX59" s="1090"/>
      <c r="CY59" s="1090"/>
      <c r="CZ59" s="1090"/>
      <c r="DA59" s="1091"/>
      <c r="DB59" s="1089"/>
      <c r="DC59" s="1090"/>
      <c r="DD59" s="1090"/>
      <c r="DE59" s="1090"/>
      <c r="DF59" s="1091"/>
      <c r="DG59" s="1089"/>
      <c r="DH59" s="1090"/>
      <c r="DI59" s="1090"/>
      <c r="DJ59" s="1090"/>
      <c r="DK59" s="1091"/>
      <c r="DL59" s="1089"/>
      <c r="DM59" s="1090"/>
      <c r="DN59" s="1090"/>
      <c r="DO59" s="1090"/>
      <c r="DP59" s="1091"/>
      <c r="DQ59" s="1089"/>
      <c r="DR59" s="1090"/>
      <c r="DS59" s="1090"/>
      <c r="DT59" s="1090"/>
      <c r="DU59" s="1091"/>
      <c r="DV59" s="1092"/>
      <c r="DW59" s="1093"/>
      <c r="DX59" s="1093"/>
      <c r="DY59" s="1093"/>
      <c r="DZ59" s="1094"/>
      <c r="EA59" s="245"/>
    </row>
    <row r="60" spans="1:131" s="246" customFormat="1" ht="26.25" customHeight="1" x14ac:dyDescent="0.15">
      <c r="A60" s="260">
        <v>33</v>
      </c>
      <c r="B60" s="1137"/>
      <c r="C60" s="1138"/>
      <c r="D60" s="1138"/>
      <c r="E60" s="1138"/>
      <c r="F60" s="1138"/>
      <c r="G60" s="1138"/>
      <c r="H60" s="1138"/>
      <c r="I60" s="1138"/>
      <c r="J60" s="1138"/>
      <c r="K60" s="1138"/>
      <c r="L60" s="1138"/>
      <c r="M60" s="1138"/>
      <c r="N60" s="1138"/>
      <c r="O60" s="1138"/>
      <c r="P60" s="1139"/>
      <c r="Q60" s="1140"/>
      <c r="R60" s="1123"/>
      <c r="S60" s="1123"/>
      <c r="T60" s="1123"/>
      <c r="U60" s="1123"/>
      <c r="V60" s="1123"/>
      <c r="W60" s="1123"/>
      <c r="X60" s="1123"/>
      <c r="Y60" s="1123"/>
      <c r="Z60" s="1123"/>
      <c r="AA60" s="1123"/>
      <c r="AB60" s="1123"/>
      <c r="AC60" s="1123"/>
      <c r="AD60" s="1123"/>
      <c r="AE60" s="1141"/>
      <c r="AF60" s="1119"/>
      <c r="AG60" s="1120"/>
      <c r="AH60" s="1120"/>
      <c r="AI60" s="1120"/>
      <c r="AJ60" s="1121"/>
      <c r="AK60" s="1122"/>
      <c r="AL60" s="1123"/>
      <c r="AM60" s="1123"/>
      <c r="AN60" s="1123"/>
      <c r="AO60" s="1123"/>
      <c r="AP60" s="1123"/>
      <c r="AQ60" s="1123"/>
      <c r="AR60" s="1123"/>
      <c r="AS60" s="1123"/>
      <c r="AT60" s="1123"/>
      <c r="AU60" s="1123"/>
      <c r="AV60" s="1123"/>
      <c r="AW60" s="1123"/>
      <c r="AX60" s="1123"/>
      <c r="AY60" s="1123"/>
      <c r="AZ60" s="1124"/>
      <c r="BA60" s="1124"/>
      <c r="BB60" s="1124"/>
      <c r="BC60" s="1124"/>
      <c r="BD60" s="1124"/>
      <c r="BE60" s="1132"/>
      <c r="BF60" s="1132"/>
      <c r="BG60" s="1132"/>
      <c r="BH60" s="1132"/>
      <c r="BI60" s="1133"/>
      <c r="BJ60" s="251"/>
      <c r="BK60" s="251"/>
      <c r="BL60" s="251"/>
      <c r="BM60" s="251"/>
      <c r="BN60" s="251"/>
      <c r="BO60" s="264"/>
      <c r="BP60" s="264"/>
      <c r="BQ60" s="261">
        <v>54</v>
      </c>
      <c r="BR60" s="262"/>
      <c r="BS60" s="1114"/>
      <c r="BT60" s="1115"/>
      <c r="BU60" s="1115"/>
      <c r="BV60" s="1115"/>
      <c r="BW60" s="1115"/>
      <c r="BX60" s="1115"/>
      <c r="BY60" s="1115"/>
      <c r="BZ60" s="1115"/>
      <c r="CA60" s="1115"/>
      <c r="CB60" s="1115"/>
      <c r="CC60" s="1115"/>
      <c r="CD60" s="1115"/>
      <c r="CE60" s="1115"/>
      <c r="CF60" s="1115"/>
      <c r="CG60" s="1116"/>
      <c r="CH60" s="1089"/>
      <c r="CI60" s="1090"/>
      <c r="CJ60" s="1090"/>
      <c r="CK60" s="1090"/>
      <c r="CL60" s="1091"/>
      <c r="CM60" s="1089"/>
      <c r="CN60" s="1090"/>
      <c r="CO60" s="1090"/>
      <c r="CP60" s="1090"/>
      <c r="CQ60" s="1091"/>
      <c r="CR60" s="1089"/>
      <c r="CS60" s="1090"/>
      <c r="CT60" s="1090"/>
      <c r="CU60" s="1090"/>
      <c r="CV60" s="1091"/>
      <c r="CW60" s="1089"/>
      <c r="CX60" s="1090"/>
      <c r="CY60" s="1090"/>
      <c r="CZ60" s="1090"/>
      <c r="DA60" s="1091"/>
      <c r="DB60" s="1089"/>
      <c r="DC60" s="1090"/>
      <c r="DD60" s="1090"/>
      <c r="DE60" s="1090"/>
      <c r="DF60" s="1091"/>
      <c r="DG60" s="1089"/>
      <c r="DH60" s="1090"/>
      <c r="DI60" s="1090"/>
      <c r="DJ60" s="1090"/>
      <c r="DK60" s="1091"/>
      <c r="DL60" s="1089"/>
      <c r="DM60" s="1090"/>
      <c r="DN60" s="1090"/>
      <c r="DO60" s="1090"/>
      <c r="DP60" s="1091"/>
      <c r="DQ60" s="1089"/>
      <c r="DR60" s="1090"/>
      <c r="DS60" s="1090"/>
      <c r="DT60" s="1090"/>
      <c r="DU60" s="1091"/>
      <c r="DV60" s="1092"/>
      <c r="DW60" s="1093"/>
      <c r="DX60" s="1093"/>
      <c r="DY60" s="1093"/>
      <c r="DZ60" s="1094"/>
      <c r="EA60" s="245"/>
    </row>
    <row r="61" spans="1:131" s="246" customFormat="1" ht="26.25" customHeight="1" thickBot="1" x14ac:dyDescent="0.2">
      <c r="A61" s="260">
        <v>34</v>
      </c>
      <c r="B61" s="1137"/>
      <c r="C61" s="1138"/>
      <c r="D61" s="1138"/>
      <c r="E61" s="1138"/>
      <c r="F61" s="1138"/>
      <c r="G61" s="1138"/>
      <c r="H61" s="1138"/>
      <c r="I61" s="1138"/>
      <c r="J61" s="1138"/>
      <c r="K61" s="1138"/>
      <c r="L61" s="1138"/>
      <c r="M61" s="1138"/>
      <c r="N61" s="1138"/>
      <c r="O61" s="1138"/>
      <c r="P61" s="1139"/>
      <c r="Q61" s="1140"/>
      <c r="R61" s="1123"/>
      <c r="S61" s="1123"/>
      <c r="T61" s="1123"/>
      <c r="U61" s="1123"/>
      <c r="V61" s="1123"/>
      <c r="W61" s="1123"/>
      <c r="X61" s="1123"/>
      <c r="Y61" s="1123"/>
      <c r="Z61" s="1123"/>
      <c r="AA61" s="1123"/>
      <c r="AB61" s="1123"/>
      <c r="AC61" s="1123"/>
      <c r="AD61" s="1123"/>
      <c r="AE61" s="1141"/>
      <c r="AF61" s="1119"/>
      <c r="AG61" s="1120"/>
      <c r="AH61" s="1120"/>
      <c r="AI61" s="1120"/>
      <c r="AJ61" s="1121"/>
      <c r="AK61" s="1122"/>
      <c r="AL61" s="1123"/>
      <c r="AM61" s="1123"/>
      <c r="AN61" s="1123"/>
      <c r="AO61" s="1123"/>
      <c r="AP61" s="1123"/>
      <c r="AQ61" s="1123"/>
      <c r="AR61" s="1123"/>
      <c r="AS61" s="1123"/>
      <c r="AT61" s="1123"/>
      <c r="AU61" s="1123"/>
      <c r="AV61" s="1123"/>
      <c r="AW61" s="1123"/>
      <c r="AX61" s="1123"/>
      <c r="AY61" s="1123"/>
      <c r="AZ61" s="1124"/>
      <c r="BA61" s="1124"/>
      <c r="BB61" s="1124"/>
      <c r="BC61" s="1124"/>
      <c r="BD61" s="1124"/>
      <c r="BE61" s="1132"/>
      <c r="BF61" s="1132"/>
      <c r="BG61" s="1132"/>
      <c r="BH61" s="1132"/>
      <c r="BI61" s="1133"/>
      <c r="BJ61" s="251"/>
      <c r="BK61" s="251"/>
      <c r="BL61" s="251"/>
      <c r="BM61" s="251"/>
      <c r="BN61" s="251"/>
      <c r="BO61" s="264"/>
      <c r="BP61" s="264"/>
      <c r="BQ61" s="261">
        <v>55</v>
      </c>
      <c r="BR61" s="262"/>
      <c r="BS61" s="1114"/>
      <c r="BT61" s="1115"/>
      <c r="BU61" s="1115"/>
      <c r="BV61" s="1115"/>
      <c r="BW61" s="1115"/>
      <c r="BX61" s="1115"/>
      <c r="BY61" s="1115"/>
      <c r="BZ61" s="1115"/>
      <c r="CA61" s="1115"/>
      <c r="CB61" s="1115"/>
      <c r="CC61" s="1115"/>
      <c r="CD61" s="1115"/>
      <c r="CE61" s="1115"/>
      <c r="CF61" s="1115"/>
      <c r="CG61" s="1116"/>
      <c r="CH61" s="1089"/>
      <c r="CI61" s="1090"/>
      <c r="CJ61" s="1090"/>
      <c r="CK61" s="1090"/>
      <c r="CL61" s="1091"/>
      <c r="CM61" s="1089"/>
      <c r="CN61" s="1090"/>
      <c r="CO61" s="1090"/>
      <c r="CP61" s="1090"/>
      <c r="CQ61" s="1091"/>
      <c r="CR61" s="1089"/>
      <c r="CS61" s="1090"/>
      <c r="CT61" s="1090"/>
      <c r="CU61" s="1090"/>
      <c r="CV61" s="1091"/>
      <c r="CW61" s="1089"/>
      <c r="CX61" s="1090"/>
      <c r="CY61" s="1090"/>
      <c r="CZ61" s="1090"/>
      <c r="DA61" s="1091"/>
      <c r="DB61" s="1089"/>
      <c r="DC61" s="1090"/>
      <c r="DD61" s="1090"/>
      <c r="DE61" s="1090"/>
      <c r="DF61" s="1091"/>
      <c r="DG61" s="1089"/>
      <c r="DH61" s="1090"/>
      <c r="DI61" s="1090"/>
      <c r="DJ61" s="1090"/>
      <c r="DK61" s="1091"/>
      <c r="DL61" s="1089"/>
      <c r="DM61" s="1090"/>
      <c r="DN61" s="1090"/>
      <c r="DO61" s="1090"/>
      <c r="DP61" s="1091"/>
      <c r="DQ61" s="1089"/>
      <c r="DR61" s="1090"/>
      <c r="DS61" s="1090"/>
      <c r="DT61" s="1090"/>
      <c r="DU61" s="1091"/>
      <c r="DV61" s="1092"/>
      <c r="DW61" s="1093"/>
      <c r="DX61" s="1093"/>
      <c r="DY61" s="1093"/>
      <c r="DZ61" s="1094"/>
      <c r="EA61" s="245"/>
    </row>
    <row r="62" spans="1:131" s="246" customFormat="1" ht="26.25" customHeight="1" x14ac:dyDescent="0.15">
      <c r="A62" s="260">
        <v>35</v>
      </c>
      <c r="B62" s="1137"/>
      <c r="C62" s="1138"/>
      <c r="D62" s="1138"/>
      <c r="E62" s="1138"/>
      <c r="F62" s="1138"/>
      <c r="G62" s="1138"/>
      <c r="H62" s="1138"/>
      <c r="I62" s="1138"/>
      <c r="J62" s="1138"/>
      <c r="K62" s="1138"/>
      <c r="L62" s="1138"/>
      <c r="M62" s="1138"/>
      <c r="N62" s="1138"/>
      <c r="O62" s="1138"/>
      <c r="P62" s="1139"/>
      <c r="Q62" s="1140"/>
      <c r="R62" s="1123"/>
      <c r="S62" s="1123"/>
      <c r="T62" s="1123"/>
      <c r="U62" s="1123"/>
      <c r="V62" s="1123"/>
      <c r="W62" s="1123"/>
      <c r="X62" s="1123"/>
      <c r="Y62" s="1123"/>
      <c r="Z62" s="1123"/>
      <c r="AA62" s="1123"/>
      <c r="AB62" s="1123"/>
      <c r="AC62" s="1123"/>
      <c r="AD62" s="1123"/>
      <c r="AE62" s="1141"/>
      <c r="AF62" s="1119"/>
      <c r="AG62" s="1120"/>
      <c r="AH62" s="1120"/>
      <c r="AI62" s="1120"/>
      <c r="AJ62" s="1121"/>
      <c r="AK62" s="1122"/>
      <c r="AL62" s="1123"/>
      <c r="AM62" s="1123"/>
      <c r="AN62" s="1123"/>
      <c r="AO62" s="1123"/>
      <c r="AP62" s="1123"/>
      <c r="AQ62" s="1123"/>
      <c r="AR62" s="1123"/>
      <c r="AS62" s="1123"/>
      <c r="AT62" s="1123"/>
      <c r="AU62" s="1123"/>
      <c r="AV62" s="1123"/>
      <c r="AW62" s="1123"/>
      <c r="AX62" s="1123"/>
      <c r="AY62" s="1123"/>
      <c r="AZ62" s="1124"/>
      <c r="BA62" s="1124"/>
      <c r="BB62" s="1124"/>
      <c r="BC62" s="1124"/>
      <c r="BD62" s="1124"/>
      <c r="BE62" s="1132"/>
      <c r="BF62" s="1132"/>
      <c r="BG62" s="1132"/>
      <c r="BH62" s="1132"/>
      <c r="BI62" s="1133"/>
      <c r="BJ62" s="1134" t="s">
        <v>410</v>
      </c>
      <c r="BK62" s="1135"/>
      <c r="BL62" s="1135"/>
      <c r="BM62" s="1135"/>
      <c r="BN62" s="1136"/>
      <c r="BO62" s="264"/>
      <c r="BP62" s="264"/>
      <c r="BQ62" s="261">
        <v>56</v>
      </c>
      <c r="BR62" s="262"/>
      <c r="BS62" s="1114"/>
      <c r="BT62" s="1115"/>
      <c r="BU62" s="1115"/>
      <c r="BV62" s="1115"/>
      <c r="BW62" s="1115"/>
      <c r="BX62" s="1115"/>
      <c r="BY62" s="1115"/>
      <c r="BZ62" s="1115"/>
      <c r="CA62" s="1115"/>
      <c r="CB62" s="1115"/>
      <c r="CC62" s="1115"/>
      <c r="CD62" s="1115"/>
      <c r="CE62" s="1115"/>
      <c r="CF62" s="1115"/>
      <c r="CG62" s="1116"/>
      <c r="CH62" s="1089"/>
      <c r="CI62" s="1090"/>
      <c r="CJ62" s="1090"/>
      <c r="CK62" s="1090"/>
      <c r="CL62" s="1091"/>
      <c r="CM62" s="1089"/>
      <c r="CN62" s="1090"/>
      <c r="CO62" s="1090"/>
      <c r="CP62" s="1090"/>
      <c r="CQ62" s="1091"/>
      <c r="CR62" s="1089"/>
      <c r="CS62" s="1090"/>
      <c r="CT62" s="1090"/>
      <c r="CU62" s="1090"/>
      <c r="CV62" s="1091"/>
      <c r="CW62" s="1089"/>
      <c r="CX62" s="1090"/>
      <c r="CY62" s="1090"/>
      <c r="CZ62" s="1090"/>
      <c r="DA62" s="1091"/>
      <c r="DB62" s="1089"/>
      <c r="DC62" s="1090"/>
      <c r="DD62" s="1090"/>
      <c r="DE62" s="1090"/>
      <c r="DF62" s="1091"/>
      <c r="DG62" s="1089"/>
      <c r="DH62" s="1090"/>
      <c r="DI62" s="1090"/>
      <c r="DJ62" s="1090"/>
      <c r="DK62" s="1091"/>
      <c r="DL62" s="1089"/>
      <c r="DM62" s="1090"/>
      <c r="DN62" s="1090"/>
      <c r="DO62" s="1090"/>
      <c r="DP62" s="1091"/>
      <c r="DQ62" s="1089"/>
      <c r="DR62" s="1090"/>
      <c r="DS62" s="1090"/>
      <c r="DT62" s="1090"/>
      <c r="DU62" s="1091"/>
      <c r="DV62" s="1092"/>
      <c r="DW62" s="1093"/>
      <c r="DX62" s="1093"/>
      <c r="DY62" s="1093"/>
      <c r="DZ62" s="1094"/>
      <c r="EA62" s="245"/>
    </row>
    <row r="63" spans="1:131" s="246" customFormat="1" ht="26.25" customHeight="1" thickBot="1" x14ac:dyDescent="0.2">
      <c r="A63" s="263" t="s">
        <v>389</v>
      </c>
      <c r="B63" s="1035" t="s">
        <v>411</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28"/>
      <c r="AF63" s="1129">
        <v>3663</v>
      </c>
      <c r="AG63" s="1050"/>
      <c r="AH63" s="1050"/>
      <c r="AI63" s="1050"/>
      <c r="AJ63" s="1130"/>
      <c r="AK63" s="1131"/>
      <c r="AL63" s="1054"/>
      <c r="AM63" s="1054"/>
      <c r="AN63" s="1054"/>
      <c r="AO63" s="1054"/>
      <c r="AP63" s="1050">
        <v>16704</v>
      </c>
      <c r="AQ63" s="1050"/>
      <c r="AR63" s="1050"/>
      <c r="AS63" s="1050"/>
      <c r="AT63" s="1050"/>
      <c r="AU63" s="1050">
        <v>8858</v>
      </c>
      <c r="AV63" s="1050"/>
      <c r="AW63" s="1050"/>
      <c r="AX63" s="1050"/>
      <c r="AY63" s="1050"/>
      <c r="AZ63" s="1125"/>
      <c r="BA63" s="1125"/>
      <c r="BB63" s="1125"/>
      <c r="BC63" s="1125"/>
      <c r="BD63" s="1125"/>
      <c r="BE63" s="1051"/>
      <c r="BF63" s="1051"/>
      <c r="BG63" s="1051"/>
      <c r="BH63" s="1051"/>
      <c r="BI63" s="1052"/>
      <c r="BJ63" s="1126" t="s">
        <v>412</v>
      </c>
      <c r="BK63" s="1042"/>
      <c r="BL63" s="1042"/>
      <c r="BM63" s="1042"/>
      <c r="BN63" s="1127"/>
      <c r="BO63" s="264"/>
      <c r="BP63" s="264"/>
      <c r="BQ63" s="261">
        <v>57</v>
      </c>
      <c r="BR63" s="262"/>
      <c r="BS63" s="1114"/>
      <c r="BT63" s="1115"/>
      <c r="BU63" s="1115"/>
      <c r="BV63" s="1115"/>
      <c r="BW63" s="1115"/>
      <c r="BX63" s="1115"/>
      <c r="BY63" s="1115"/>
      <c r="BZ63" s="1115"/>
      <c r="CA63" s="1115"/>
      <c r="CB63" s="1115"/>
      <c r="CC63" s="1115"/>
      <c r="CD63" s="1115"/>
      <c r="CE63" s="1115"/>
      <c r="CF63" s="1115"/>
      <c r="CG63" s="1116"/>
      <c r="CH63" s="1089"/>
      <c r="CI63" s="1090"/>
      <c r="CJ63" s="1090"/>
      <c r="CK63" s="1090"/>
      <c r="CL63" s="1091"/>
      <c r="CM63" s="1089"/>
      <c r="CN63" s="1090"/>
      <c r="CO63" s="1090"/>
      <c r="CP63" s="1090"/>
      <c r="CQ63" s="1091"/>
      <c r="CR63" s="1089"/>
      <c r="CS63" s="1090"/>
      <c r="CT63" s="1090"/>
      <c r="CU63" s="1090"/>
      <c r="CV63" s="1091"/>
      <c r="CW63" s="1089"/>
      <c r="CX63" s="1090"/>
      <c r="CY63" s="1090"/>
      <c r="CZ63" s="1090"/>
      <c r="DA63" s="1091"/>
      <c r="DB63" s="1089"/>
      <c r="DC63" s="1090"/>
      <c r="DD63" s="1090"/>
      <c r="DE63" s="1090"/>
      <c r="DF63" s="1091"/>
      <c r="DG63" s="1089"/>
      <c r="DH63" s="1090"/>
      <c r="DI63" s="1090"/>
      <c r="DJ63" s="1090"/>
      <c r="DK63" s="1091"/>
      <c r="DL63" s="1089"/>
      <c r="DM63" s="1090"/>
      <c r="DN63" s="1090"/>
      <c r="DO63" s="1090"/>
      <c r="DP63" s="1091"/>
      <c r="DQ63" s="1089"/>
      <c r="DR63" s="1090"/>
      <c r="DS63" s="1090"/>
      <c r="DT63" s="1090"/>
      <c r="DU63" s="1091"/>
      <c r="DV63" s="1092"/>
      <c r="DW63" s="1093"/>
      <c r="DX63" s="1093"/>
      <c r="DY63" s="1093"/>
      <c r="DZ63" s="109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14"/>
      <c r="BT64" s="1115"/>
      <c r="BU64" s="1115"/>
      <c r="BV64" s="1115"/>
      <c r="BW64" s="1115"/>
      <c r="BX64" s="1115"/>
      <c r="BY64" s="1115"/>
      <c r="BZ64" s="1115"/>
      <c r="CA64" s="1115"/>
      <c r="CB64" s="1115"/>
      <c r="CC64" s="1115"/>
      <c r="CD64" s="1115"/>
      <c r="CE64" s="1115"/>
      <c r="CF64" s="1115"/>
      <c r="CG64" s="1116"/>
      <c r="CH64" s="1089"/>
      <c r="CI64" s="1090"/>
      <c r="CJ64" s="1090"/>
      <c r="CK64" s="1090"/>
      <c r="CL64" s="1091"/>
      <c r="CM64" s="1089"/>
      <c r="CN64" s="1090"/>
      <c r="CO64" s="1090"/>
      <c r="CP64" s="1090"/>
      <c r="CQ64" s="1091"/>
      <c r="CR64" s="1089"/>
      <c r="CS64" s="1090"/>
      <c r="CT64" s="1090"/>
      <c r="CU64" s="1090"/>
      <c r="CV64" s="1091"/>
      <c r="CW64" s="1089"/>
      <c r="CX64" s="1090"/>
      <c r="CY64" s="1090"/>
      <c r="CZ64" s="1090"/>
      <c r="DA64" s="1091"/>
      <c r="DB64" s="1089"/>
      <c r="DC64" s="1090"/>
      <c r="DD64" s="1090"/>
      <c r="DE64" s="1090"/>
      <c r="DF64" s="1091"/>
      <c r="DG64" s="1089"/>
      <c r="DH64" s="1090"/>
      <c r="DI64" s="1090"/>
      <c r="DJ64" s="1090"/>
      <c r="DK64" s="1091"/>
      <c r="DL64" s="1089"/>
      <c r="DM64" s="1090"/>
      <c r="DN64" s="1090"/>
      <c r="DO64" s="1090"/>
      <c r="DP64" s="1091"/>
      <c r="DQ64" s="1089"/>
      <c r="DR64" s="1090"/>
      <c r="DS64" s="1090"/>
      <c r="DT64" s="1090"/>
      <c r="DU64" s="1091"/>
      <c r="DV64" s="1092"/>
      <c r="DW64" s="1093"/>
      <c r="DX64" s="1093"/>
      <c r="DY64" s="1093"/>
      <c r="DZ64" s="1094"/>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14"/>
      <c r="BT65" s="1115"/>
      <c r="BU65" s="1115"/>
      <c r="BV65" s="1115"/>
      <c r="BW65" s="1115"/>
      <c r="BX65" s="1115"/>
      <c r="BY65" s="1115"/>
      <c r="BZ65" s="1115"/>
      <c r="CA65" s="1115"/>
      <c r="CB65" s="1115"/>
      <c r="CC65" s="1115"/>
      <c r="CD65" s="1115"/>
      <c r="CE65" s="1115"/>
      <c r="CF65" s="1115"/>
      <c r="CG65" s="1116"/>
      <c r="CH65" s="1089"/>
      <c r="CI65" s="1090"/>
      <c r="CJ65" s="1090"/>
      <c r="CK65" s="1090"/>
      <c r="CL65" s="1091"/>
      <c r="CM65" s="1089"/>
      <c r="CN65" s="1090"/>
      <c r="CO65" s="1090"/>
      <c r="CP65" s="1090"/>
      <c r="CQ65" s="1091"/>
      <c r="CR65" s="1089"/>
      <c r="CS65" s="1090"/>
      <c r="CT65" s="1090"/>
      <c r="CU65" s="1090"/>
      <c r="CV65" s="1091"/>
      <c r="CW65" s="1089"/>
      <c r="CX65" s="1090"/>
      <c r="CY65" s="1090"/>
      <c r="CZ65" s="1090"/>
      <c r="DA65" s="1091"/>
      <c r="DB65" s="1089"/>
      <c r="DC65" s="1090"/>
      <c r="DD65" s="1090"/>
      <c r="DE65" s="1090"/>
      <c r="DF65" s="1091"/>
      <c r="DG65" s="1089"/>
      <c r="DH65" s="1090"/>
      <c r="DI65" s="1090"/>
      <c r="DJ65" s="1090"/>
      <c r="DK65" s="1091"/>
      <c r="DL65" s="1089"/>
      <c r="DM65" s="1090"/>
      <c r="DN65" s="1090"/>
      <c r="DO65" s="1090"/>
      <c r="DP65" s="1091"/>
      <c r="DQ65" s="1089"/>
      <c r="DR65" s="1090"/>
      <c r="DS65" s="1090"/>
      <c r="DT65" s="1090"/>
      <c r="DU65" s="1091"/>
      <c r="DV65" s="1092"/>
      <c r="DW65" s="1093"/>
      <c r="DX65" s="1093"/>
      <c r="DY65" s="1093"/>
      <c r="DZ65" s="1094"/>
      <c r="EA65" s="245"/>
    </row>
    <row r="66" spans="1:131" s="246" customFormat="1" ht="26.25" customHeight="1" x14ac:dyDescent="0.15">
      <c r="A66" s="1095" t="s">
        <v>414</v>
      </c>
      <c r="B66" s="1096"/>
      <c r="C66" s="1096"/>
      <c r="D66" s="1096"/>
      <c r="E66" s="1096"/>
      <c r="F66" s="1096"/>
      <c r="G66" s="1096"/>
      <c r="H66" s="1096"/>
      <c r="I66" s="1096"/>
      <c r="J66" s="1096"/>
      <c r="K66" s="1096"/>
      <c r="L66" s="1096"/>
      <c r="M66" s="1096"/>
      <c r="N66" s="1096"/>
      <c r="O66" s="1096"/>
      <c r="P66" s="1097"/>
      <c r="Q66" s="1101" t="s">
        <v>415</v>
      </c>
      <c r="R66" s="1102"/>
      <c r="S66" s="1102"/>
      <c r="T66" s="1102"/>
      <c r="U66" s="1103"/>
      <c r="V66" s="1101" t="s">
        <v>416</v>
      </c>
      <c r="W66" s="1102"/>
      <c r="X66" s="1102"/>
      <c r="Y66" s="1102"/>
      <c r="Z66" s="1103"/>
      <c r="AA66" s="1101" t="s">
        <v>417</v>
      </c>
      <c r="AB66" s="1102"/>
      <c r="AC66" s="1102"/>
      <c r="AD66" s="1102"/>
      <c r="AE66" s="1103"/>
      <c r="AF66" s="1107" t="s">
        <v>418</v>
      </c>
      <c r="AG66" s="1108"/>
      <c r="AH66" s="1108"/>
      <c r="AI66" s="1108"/>
      <c r="AJ66" s="1109"/>
      <c r="AK66" s="1101" t="s">
        <v>419</v>
      </c>
      <c r="AL66" s="1096"/>
      <c r="AM66" s="1096"/>
      <c r="AN66" s="1096"/>
      <c r="AO66" s="1097"/>
      <c r="AP66" s="1101" t="s">
        <v>420</v>
      </c>
      <c r="AQ66" s="1102"/>
      <c r="AR66" s="1102"/>
      <c r="AS66" s="1102"/>
      <c r="AT66" s="1103"/>
      <c r="AU66" s="1101" t="s">
        <v>421</v>
      </c>
      <c r="AV66" s="1102"/>
      <c r="AW66" s="1102"/>
      <c r="AX66" s="1102"/>
      <c r="AY66" s="1103"/>
      <c r="AZ66" s="1101" t="s">
        <v>376</v>
      </c>
      <c r="BA66" s="1102"/>
      <c r="BB66" s="1102"/>
      <c r="BC66" s="1102"/>
      <c r="BD66" s="1117"/>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98"/>
      <c r="B67" s="1099"/>
      <c r="C67" s="1099"/>
      <c r="D67" s="1099"/>
      <c r="E67" s="1099"/>
      <c r="F67" s="1099"/>
      <c r="G67" s="1099"/>
      <c r="H67" s="1099"/>
      <c r="I67" s="1099"/>
      <c r="J67" s="1099"/>
      <c r="K67" s="1099"/>
      <c r="L67" s="1099"/>
      <c r="M67" s="1099"/>
      <c r="N67" s="1099"/>
      <c r="O67" s="1099"/>
      <c r="P67" s="1100"/>
      <c r="Q67" s="1104"/>
      <c r="R67" s="1105"/>
      <c r="S67" s="1105"/>
      <c r="T67" s="1105"/>
      <c r="U67" s="1106"/>
      <c r="V67" s="1104"/>
      <c r="W67" s="1105"/>
      <c r="X67" s="1105"/>
      <c r="Y67" s="1105"/>
      <c r="Z67" s="1106"/>
      <c r="AA67" s="1104"/>
      <c r="AB67" s="1105"/>
      <c r="AC67" s="1105"/>
      <c r="AD67" s="1105"/>
      <c r="AE67" s="1106"/>
      <c r="AF67" s="1110"/>
      <c r="AG67" s="1111"/>
      <c r="AH67" s="1111"/>
      <c r="AI67" s="1111"/>
      <c r="AJ67" s="1112"/>
      <c r="AK67" s="1113"/>
      <c r="AL67" s="1099"/>
      <c r="AM67" s="1099"/>
      <c r="AN67" s="1099"/>
      <c r="AO67" s="1100"/>
      <c r="AP67" s="1104"/>
      <c r="AQ67" s="1105"/>
      <c r="AR67" s="1105"/>
      <c r="AS67" s="1105"/>
      <c r="AT67" s="1106"/>
      <c r="AU67" s="1104"/>
      <c r="AV67" s="1105"/>
      <c r="AW67" s="1105"/>
      <c r="AX67" s="1105"/>
      <c r="AY67" s="1106"/>
      <c r="AZ67" s="1104"/>
      <c r="BA67" s="1105"/>
      <c r="BB67" s="1105"/>
      <c r="BC67" s="1105"/>
      <c r="BD67" s="1118"/>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85" t="s">
        <v>578</v>
      </c>
      <c r="C68" s="1086"/>
      <c r="D68" s="1086"/>
      <c r="E68" s="1086"/>
      <c r="F68" s="1086"/>
      <c r="G68" s="1086"/>
      <c r="H68" s="1086"/>
      <c r="I68" s="1086"/>
      <c r="J68" s="1086"/>
      <c r="K68" s="1086"/>
      <c r="L68" s="1086"/>
      <c r="M68" s="1086"/>
      <c r="N68" s="1086"/>
      <c r="O68" s="1086"/>
      <c r="P68" s="1087"/>
      <c r="Q68" s="1088">
        <v>9468</v>
      </c>
      <c r="R68" s="1081"/>
      <c r="S68" s="1081"/>
      <c r="T68" s="1081"/>
      <c r="U68" s="1082"/>
      <c r="V68" s="1080">
        <v>9276</v>
      </c>
      <c r="W68" s="1081"/>
      <c r="X68" s="1081"/>
      <c r="Y68" s="1081"/>
      <c r="Z68" s="1082"/>
      <c r="AA68" s="1080">
        <v>192</v>
      </c>
      <c r="AB68" s="1081"/>
      <c r="AC68" s="1081"/>
      <c r="AD68" s="1081"/>
      <c r="AE68" s="1082"/>
      <c r="AF68" s="1080">
        <v>192</v>
      </c>
      <c r="AG68" s="1081"/>
      <c r="AH68" s="1081"/>
      <c r="AI68" s="1081"/>
      <c r="AJ68" s="1082"/>
      <c r="AK68" s="1080">
        <v>52</v>
      </c>
      <c r="AL68" s="1081"/>
      <c r="AM68" s="1081"/>
      <c r="AN68" s="1081"/>
      <c r="AO68" s="1082"/>
      <c r="AP68" s="1080" t="s">
        <v>579</v>
      </c>
      <c r="AQ68" s="1081"/>
      <c r="AR68" s="1081"/>
      <c r="AS68" s="1081"/>
      <c r="AT68" s="1082"/>
      <c r="AU68" s="1080" t="s">
        <v>579</v>
      </c>
      <c r="AV68" s="1081"/>
      <c r="AW68" s="1081"/>
      <c r="AX68" s="1081"/>
      <c r="AY68" s="1082"/>
      <c r="AZ68" s="1083"/>
      <c r="BA68" s="1083"/>
      <c r="BB68" s="1083"/>
      <c r="BC68" s="1083"/>
      <c r="BD68" s="1084"/>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65" t="s">
        <v>580</v>
      </c>
      <c r="C69" s="1066"/>
      <c r="D69" s="1066"/>
      <c r="E69" s="1066"/>
      <c r="F69" s="1066"/>
      <c r="G69" s="1066"/>
      <c r="H69" s="1066"/>
      <c r="I69" s="1066"/>
      <c r="J69" s="1066"/>
      <c r="K69" s="1066"/>
      <c r="L69" s="1066"/>
      <c r="M69" s="1066"/>
      <c r="N69" s="1066"/>
      <c r="O69" s="1066"/>
      <c r="P69" s="1067"/>
      <c r="Q69" s="1073">
        <v>22</v>
      </c>
      <c r="R69" s="1074"/>
      <c r="S69" s="1074"/>
      <c r="T69" s="1074"/>
      <c r="U69" s="1075"/>
      <c r="V69" s="1076">
        <v>16</v>
      </c>
      <c r="W69" s="1074"/>
      <c r="X69" s="1074"/>
      <c r="Y69" s="1074"/>
      <c r="Z69" s="1075"/>
      <c r="AA69" s="1076">
        <v>7</v>
      </c>
      <c r="AB69" s="1074"/>
      <c r="AC69" s="1074"/>
      <c r="AD69" s="1074"/>
      <c r="AE69" s="1075"/>
      <c r="AF69" s="1076">
        <v>7</v>
      </c>
      <c r="AG69" s="1074"/>
      <c r="AH69" s="1074"/>
      <c r="AI69" s="1074"/>
      <c r="AJ69" s="1075"/>
      <c r="AK69" s="1076">
        <v>2</v>
      </c>
      <c r="AL69" s="1074"/>
      <c r="AM69" s="1074"/>
      <c r="AN69" s="1074"/>
      <c r="AO69" s="1075"/>
      <c r="AP69" s="1076" t="s">
        <v>579</v>
      </c>
      <c r="AQ69" s="1074"/>
      <c r="AR69" s="1074"/>
      <c r="AS69" s="1074"/>
      <c r="AT69" s="1075"/>
      <c r="AU69" s="1076" t="s">
        <v>579</v>
      </c>
      <c r="AV69" s="1074"/>
      <c r="AW69" s="1074"/>
      <c r="AX69" s="1074"/>
      <c r="AY69" s="1075"/>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65" t="s">
        <v>581</v>
      </c>
      <c r="C70" s="1066"/>
      <c r="D70" s="1066"/>
      <c r="E70" s="1066"/>
      <c r="F70" s="1066"/>
      <c r="G70" s="1066"/>
      <c r="H70" s="1066"/>
      <c r="I70" s="1066"/>
      <c r="J70" s="1066"/>
      <c r="K70" s="1066"/>
      <c r="L70" s="1066"/>
      <c r="M70" s="1066"/>
      <c r="N70" s="1066"/>
      <c r="O70" s="1066"/>
      <c r="P70" s="1067"/>
      <c r="Q70" s="1073">
        <v>237</v>
      </c>
      <c r="R70" s="1074"/>
      <c r="S70" s="1074"/>
      <c r="T70" s="1074"/>
      <c r="U70" s="1075"/>
      <c r="V70" s="1076">
        <v>234</v>
      </c>
      <c r="W70" s="1074"/>
      <c r="X70" s="1074"/>
      <c r="Y70" s="1074"/>
      <c r="Z70" s="1075"/>
      <c r="AA70" s="1076">
        <v>3</v>
      </c>
      <c r="AB70" s="1074"/>
      <c r="AC70" s="1074"/>
      <c r="AD70" s="1074"/>
      <c r="AE70" s="1075"/>
      <c r="AF70" s="1076">
        <v>3</v>
      </c>
      <c r="AG70" s="1074"/>
      <c r="AH70" s="1074"/>
      <c r="AI70" s="1074"/>
      <c r="AJ70" s="1075"/>
      <c r="AK70" s="1076">
        <v>122</v>
      </c>
      <c r="AL70" s="1074"/>
      <c r="AM70" s="1074"/>
      <c r="AN70" s="1074"/>
      <c r="AO70" s="1075"/>
      <c r="AP70" s="1076" t="s">
        <v>579</v>
      </c>
      <c r="AQ70" s="1074"/>
      <c r="AR70" s="1074"/>
      <c r="AS70" s="1074"/>
      <c r="AT70" s="1075"/>
      <c r="AU70" s="1076" t="s">
        <v>579</v>
      </c>
      <c r="AV70" s="1074"/>
      <c r="AW70" s="1074"/>
      <c r="AX70" s="1074"/>
      <c r="AY70" s="1075"/>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65" t="s">
        <v>582</v>
      </c>
      <c r="C71" s="1066"/>
      <c r="D71" s="1066"/>
      <c r="E71" s="1066"/>
      <c r="F71" s="1066"/>
      <c r="G71" s="1066"/>
      <c r="H71" s="1066"/>
      <c r="I71" s="1066"/>
      <c r="J71" s="1066"/>
      <c r="K71" s="1066"/>
      <c r="L71" s="1066"/>
      <c r="M71" s="1066"/>
      <c r="N71" s="1066"/>
      <c r="O71" s="1066"/>
      <c r="P71" s="1067"/>
      <c r="Q71" s="1073">
        <v>222319</v>
      </c>
      <c r="R71" s="1074"/>
      <c r="S71" s="1074"/>
      <c r="T71" s="1074"/>
      <c r="U71" s="1075"/>
      <c r="V71" s="1076">
        <v>215489</v>
      </c>
      <c r="W71" s="1074"/>
      <c r="X71" s="1074"/>
      <c r="Y71" s="1074"/>
      <c r="Z71" s="1075"/>
      <c r="AA71" s="1076">
        <v>6830</v>
      </c>
      <c r="AB71" s="1074"/>
      <c r="AC71" s="1074"/>
      <c r="AD71" s="1074"/>
      <c r="AE71" s="1075"/>
      <c r="AF71" s="1076">
        <v>6830</v>
      </c>
      <c r="AG71" s="1074"/>
      <c r="AH71" s="1074"/>
      <c r="AI71" s="1074"/>
      <c r="AJ71" s="1075"/>
      <c r="AK71" s="1076">
        <v>0</v>
      </c>
      <c r="AL71" s="1074"/>
      <c r="AM71" s="1074"/>
      <c r="AN71" s="1074"/>
      <c r="AO71" s="1075"/>
      <c r="AP71" s="1076" t="s">
        <v>579</v>
      </c>
      <c r="AQ71" s="1074"/>
      <c r="AR71" s="1074"/>
      <c r="AS71" s="1074"/>
      <c r="AT71" s="1075"/>
      <c r="AU71" s="1076" t="s">
        <v>579</v>
      </c>
      <c r="AV71" s="1074"/>
      <c r="AW71" s="1074"/>
      <c r="AX71" s="1074"/>
      <c r="AY71" s="1075"/>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65" t="s">
        <v>583</v>
      </c>
      <c r="C72" s="1066"/>
      <c r="D72" s="1066"/>
      <c r="E72" s="1066"/>
      <c r="F72" s="1066"/>
      <c r="G72" s="1066"/>
      <c r="H72" s="1066"/>
      <c r="I72" s="1066"/>
      <c r="J72" s="1066"/>
      <c r="K72" s="1066"/>
      <c r="L72" s="1066"/>
      <c r="M72" s="1066"/>
      <c r="N72" s="1066"/>
      <c r="O72" s="1066"/>
      <c r="P72" s="1067"/>
      <c r="Q72" s="1073">
        <v>3407</v>
      </c>
      <c r="R72" s="1074"/>
      <c r="S72" s="1074"/>
      <c r="T72" s="1074"/>
      <c r="U72" s="1075"/>
      <c r="V72" s="1076">
        <v>3299</v>
      </c>
      <c r="W72" s="1074"/>
      <c r="X72" s="1074"/>
      <c r="Y72" s="1074"/>
      <c r="Z72" s="1075"/>
      <c r="AA72" s="1076">
        <v>107</v>
      </c>
      <c r="AB72" s="1074"/>
      <c r="AC72" s="1074"/>
      <c r="AD72" s="1074"/>
      <c r="AE72" s="1075"/>
      <c r="AF72" s="1076">
        <v>107</v>
      </c>
      <c r="AG72" s="1074"/>
      <c r="AH72" s="1074"/>
      <c r="AI72" s="1074"/>
      <c r="AJ72" s="1075"/>
      <c r="AK72" s="1076">
        <v>15</v>
      </c>
      <c r="AL72" s="1074"/>
      <c r="AM72" s="1074"/>
      <c r="AN72" s="1074"/>
      <c r="AO72" s="1075"/>
      <c r="AP72" s="1076">
        <v>2407</v>
      </c>
      <c r="AQ72" s="1074"/>
      <c r="AR72" s="1074"/>
      <c r="AS72" s="1074"/>
      <c r="AT72" s="1075"/>
      <c r="AU72" s="1077">
        <v>1225</v>
      </c>
      <c r="AV72" s="1078"/>
      <c r="AW72" s="1078"/>
      <c r="AX72" s="1078"/>
      <c r="AY72" s="1079"/>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65" t="s">
        <v>584</v>
      </c>
      <c r="C73" s="1066"/>
      <c r="D73" s="1066"/>
      <c r="E73" s="1066"/>
      <c r="F73" s="1066"/>
      <c r="G73" s="1066"/>
      <c r="H73" s="1066"/>
      <c r="I73" s="1066"/>
      <c r="J73" s="1066"/>
      <c r="K73" s="1066"/>
      <c r="L73" s="1066"/>
      <c r="M73" s="1066"/>
      <c r="N73" s="1066"/>
      <c r="O73" s="1066"/>
      <c r="P73" s="1067"/>
      <c r="Q73" s="1073">
        <v>1050</v>
      </c>
      <c r="R73" s="1074"/>
      <c r="S73" s="1074"/>
      <c r="T73" s="1074"/>
      <c r="U73" s="1075"/>
      <c r="V73" s="1076">
        <v>887</v>
      </c>
      <c r="W73" s="1074"/>
      <c r="X73" s="1074"/>
      <c r="Y73" s="1074"/>
      <c r="Z73" s="1075"/>
      <c r="AA73" s="1076">
        <v>163</v>
      </c>
      <c r="AB73" s="1074"/>
      <c r="AC73" s="1074"/>
      <c r="AD73" s="1074"/>
      <c r="AE73" s="1075"/>
      <c r="AF73" s="1076">
        <v>163</v>
      </c>
      <c r="AG73" s="1074"/>
      <c r="AH73" s="1074"/>
      <c r="AI73" s="1074"/>
      <c r="AJ73" s="1075"/>
      <c r="AK73" s="1076" t="s">
        <v>579</v>
      </c>
      <c r="AL73" s="1074"/>
      <c r="AM73" s="1074"/>
      <c r="AN73" s="1074"/>
      <c r="AO73" s="1075"/>
      <c r="AP73" s="1076">
        <v>1393</v>
      </c>
      <c r="AQ73" s="1074"/>
      <c r="AR73" s="1074"/>
      <c r="AS73" s="1074"/>
      <c r="AT73" s="1075"/>
      <c r="AU73" s="1077">
        <v>879</v>
      </c>
      <c r="AV73" s="1078"/>
      <c r="AW73" s="1078"/>
      <c r="AX73" s="1078"/>
      <c r="AY73" s="1079"/>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65" t="s">
        <v>585</v>
      </c>
      <c r="C74" s="1066"/>
      <c r="D74" s="1066"/>
      <c r="E74" s="1066"/>
      <c r="F74" s="1066"/>
      <c r="G74" s="1066"/>
      <c r="H74" s="1066"/>
      <c r="I74" s="1066"/>
      <c r="J74" s="1066"/>
      <c r="K74" s="1066"/>
      <c r="L74" s="1066"/>
      <c r="M74" s="1066"/>
      <c r="N74" s="1066"/>
      <c r="O74" s="1066"/>
      <c r="P74" s="1067"/>
      <c r="Q74" s="1073">
        <v>18</v>
      </c>
      <c r="R74" s="1074"/>
      <c r="S74" s="1074"/>
      <c r="T74" s="1074"/>
      <c r="U74" s="1075"/>
      <c r="V74" s="1076">
        <v>10</v>
      </c>
      <c r="W74" s="1074"/>
      <c r="X74" s="1074"/>
      <c r="Y74" s="1074"/>
      <c r="Z74" s="1075"/>
      <c r="AA74" s="1076">
        <v>8</v>
      </c>
      <c r="AB74" s="1074"/>
      <c r="AC74" s="1074"/>
      <c r="AD74" s="1074"/>
      <c r="AE74" s="1075"/>
      <c r="AF74" s="1076">
        <v>8</v>
      </c>
      <c r="AG74" s="1074"/>
      <c r="AH74" s="1074"/>
      <c r="AI74" s="1074"/>
      <c r="AJ74" s="1075"/>
      <c r="AK74" s="1076" t="s">
        <v>579</v>
      </c>
      <c r="AL74" s="1074"/>
      <c r="AM74" s="1074"/>
      <c r="AN74" s="1074"/>
      <c r="AO74" s="1075"/>
      <c r="AP74" s="1076" t="s">
        <v>579</v>
      </c>
      <c r="AQ74" s="1074"/>
      <c r="AR74" s="1074"/>
      <c r="AS74" s="1074"/>
      <c r="AT74" s="1075"/>
      <c r="AU74" s="1076" t="s">
        <v>579</v>
      </c>
      <c r="AV74" s="1074"/>
      <c r="AW74" s="1074"/>
      <c r="AX74" s="1074"/>
      <c r="AY74" s="1075"/>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t="s">
        <v>586</v>
      </c>
      <c r="C75" s="1066"/>
      <c r="D75" s="1066"/>
      <c r="E75" s="1066"/>
      <c r="F75" s="1066"/>
      <c r="G75" s="1066"/>
      <c r="H75" s="1066"/>
      <c r="I75" s="1066"/>
      <c r="J75" s="1066"/>
      <c r="K75" s="1066"/>
      <c r="L75" s="1066"/>
      <c r="M75" s="1066"/>
      <c r="N75" s="1066"/>
      <c r="O75" s="1066"/>
      <c r="P75" s="1067"/>
      <c r="Q75" s="1073">
        <v>27</v>
      </c>
      <c r="R75" s="1074"/>
      <c r="S75" s="1074"/>
      <c r="T75" s="1074"/>
      <c r="U75" s="1075"/>
      <c r="V75" s="1076">
        <v>10</v>
      </c>
      <c r="W75" s="1074"/>
      <c r="X75" s="1074"/>
      <c r="Y75" s="1074"/>
      <c r="Z75" s="1075"/>
      <c r="AA75" s="1076">
        <v>17</v>
      </c>
      <c r="AB75" s="1074"/>
      <c r="AC75" s="1074"/>
      <c r="AD75" s="1074"/>
      <c r="AE75" s="1075"/>
      <c r="AF75" s="1076">
        <v>17</v>
      </c>
      <c r="AG75" s="1074"/>
      <c r="AH75" s="1074"/>
      <c r="AI75" s="1074"/>
      <c r="AJ75" s="1075"/>
      <c r="AK75" s="1076" t="s">
        <v>579</v>
      </c>
      <c r="AL75" s="1074"/>
      <c r="AM75" s="1074"/>
      <c r="AN75" s="1074"/>
      <c r="AO75" s="1075"/>
      <c r="AP75" s="1076" t="s">
        <v>579</v>
      </c>
      <c r="AQ75" s="1074"/>
      <c r="AR75" s="1074"/>
      <c r="AS75" s="1074"/>
      <c r="AT75" s="1075"/>
      <c r="AU75" s="1076" t="s">
        <v>579</v>
      </c>
      <c r="AV75" s="1074"/>
      <c r="AW75" s="1074"/>
      <c r="AX75" s="1074"/>
      <c r="AY75" s="1075"/>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389</v>
      </c>
      <c r="B88" s="1035" t="s">
        <v>422</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7326</v>
      </c>
      <c r="AG88" s="1050"/>
      <c r="AH88" s="1050"/>
      <c r="AI88" s="1050"/>
      <c r="AJ88" s="1050"/>
      <c r="AK88" s="1054"/>
      <c r="AL88" s="1054"/>
      <c r="AM88" s="1054"/>
      <c r="AN88" s="1054"/>
      <c r="AO88" s="1054"/>
      <c r="AP88" s="1050">
        <v>3800</v>
      </c>
      <c r="AQ88" s="1050"/>
      <c r="AR88" s="1050"/>
      <c r="AS88" s="1050"/>
      <c r="AT88" s="1050"/>
      <c r="AU88" s="1050">
        <v>2104</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1035" t="s">
        <v>423</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141</v>
      </c>
      <c r="CS102" s="1042"/>
      <c r="CT102" s="1042"/>
      <c r="CU102" s="1042"/>
      <c r="CV102" s="1043"/>
      <c r="CW102" s="1041">
        <v>34</v>
      </c>
      <c r="CX102" s="1042"/>
      <c r="CY102" s="1042"/>
      <c r="CZ102" s="1042"/>
      <c r="DA102" s="1043"/>
      <c r="DB102" s="1041">
        <v>1000</v>
      </c>
      <c r="DC102" s="1042"/>
      <c r="DD102" s="1042"/>
      <c r="DE102" s="1042"/>
      <c r="DF102" s="1043"/>
      <c r="DG102" s="1041"/>
      <c r="DH102" s="1042"/>
      <c r="DI102" s="1042"/>
      <c r="DJ102" s="1042"/>
      <c r="DK102" s="1043"/>
      <c r="DL102" s="1041"/>
      <c r="DM102" s="1042"/>
      <c r="DN102" s="1042"/>
      <c r="DO102" s="1042"/>
      <c r="DP102" s="1043"/>
      <c r="DQ102" s="1041">
        <v>100</v>
      </c>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424</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425</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428</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429</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430</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431</v>
      </c>
      <c r="AB109" s="985"/>
      <c r="AC109" s="985"/>
      <c r="AD109" s="985"/>
      <c r="AE109" s="986"/>
      <c r="AF109" s="987" t="s">
        <v>306</v>
      </c>
      <c r="AG109" s="985"/>
      <c r="AH109" s="985"/>
      <c r="AI109" s="985"/>
      <c r="AJ109" s="986"/>
      <c r="AK109" s="987" t="s">
        <v>305</v>
      </c>
      <c r="AL109" s="985"/>
      <c r="AM109" s="985"/>
      <c r="AN109" s="985"/>
      <c r="AO109" s="986"/>
      <c r="AP109" s="987" t="s">
        <v>432</v>
      </c>
      <c r="AQ109" s="985"/>
      <c r="AR109" s="985"/>
      <c r="AS109" s="985"/>
      <c r="AT109" s="1016"/>
      <c r="AU109" s="984" t="s">
        <v>430</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431</v>
      </c>
      <c r="BR109" s="985"/>
      <c r="BS109" s="985"/>
      <c r="BT109" s="985"/>
      <c r="BU109" s="986"/>
      <c r="BV109" s="987" t="s">
        <v>306</v>
      </c>
      <c r="BW109" s="985"/>
      <c r="BX109" s="985"/>
      <c r="BY109" s="985"/>
      <c r="BZ109" s="986"/>
      <c r="CA109" s="987" t="s">
        <v>305</v>
      </c>
      <c r="CB109" s="985"/>
      <c r="CC109" s="985"/>
      <c r="CD109" s="985"/>
      <c r="CE109" s="986"/>
      <c r="CF109" s="1023" t="s">
        <v>432</v>
      </c>
      <c r="CG109" s="1023"/>
      <c r="CH109" s="1023"/>
      <c r="CI109" s="1023"/>
      <c r="CJ109" s="1023"/>
      <c r="CK109" s="987" t="s">
        <v>433</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431</v>
      </c>
      <c r="DH109" s="985"/>
      <c r="DI109" s="985"/>
      <c r="DJ109" s="985"/>
      <c r="DK109" s="986"/>
      <c r="DL109" s="987" t="s">
        <v>306</v>
      </c>
      <c r="DM109" s="985"/>
      <c r="DN109" s="985"/>
      <c r="DO109" s="985"/>
      <c r="DP109" s="986"/>
      <c r="DQ109" s="987" t="s">
        <v>305</v>
      </c>
      <c r="DR109" s="985"/>
      <c r="DS109" s="985"/>
      <c r="DT109" s="985"/>
      <c r="DU109" s="986"/>
      <c r="DV109" s="987" t="s">
        <v>432</v>
      </c>
      <c r="DW109" s="985"/>
      <c r="DX109" s="985"/>
      <c r="DY109" s="985"/>
      <c r="DZ109" s="1016"/>
    </row>
    <row r="110" spans="1:131" s="245" customFormat="1" ht="26.25" customHeight="1" x14ac:dyDescent="0.15">
      <c r="A110" s="887" t="s">
        <v>434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2433578</v>
      </c>
      <c r="AB110" s="978"/>
      <c r="AC110" s="978"/>
      <c r="AD110" s="978"/>
      <c r="AE110" s="979"/>
      <c r="AF110" s="980">
        <v>2401886</v>
      </c>
      <c r="AG110" s="978"/>
      <c r="AH110" s="978"/>
      <c r="AI110" s="978"/>
      <c r="AJ110" s="979"/>
      <c r="AK110" s="980">
        <v>2326921</v>
      </c>
      <c r="AL110" s="978"/>
      <c r="AM110" s="978"/>
      <c r="AN110" s="978"/>
      <c r="AO110" s="979"/>
      <c r="AP110" s="981">
        <v>15.2</v>
      </c>
      <c r="AQ110" s="982"/>
      <c r="AR110" s="982"/>
      <c r="AS110" s="982"/>
      <c r="AT110" s="983"/>
      <c r="AU110" s="1017" t="s">
        <v>73</v>
      </c>
      <c r="AV110" s="1018"/>
      <c r="AW110" s="1018"/>
      <c r="AX110" s="1018"/>
      <c r="AY110" s="1018"/>
      <c r="AZ110" s="943" t="s">
        <v>435</v>
      </c>
      <c r="BA110" s="888"/>
      <c r="BB110" s="888"/>
      <c r="BC110" s="888"/>
      <c r="BD110" s="888"/>
      <c r="BE110" s="888"/>
      <c r="BF110" s="888"/>
      <c r="BG110" s="888"/>
      <c r="BH110" s="888"/>
      <c r="BI110" s="888"/>
      <c r="BJ110" s="888"/>
      <c r="BK110" s="888"/>
      <c r="BL110" s="888"/>
      <c r="BM110" s="888"/>
      <c r="BN110" s="888"/>
      <c r="BO110" s="888"/>
      <c r="BP110" s="889"/>
      <c r="BQ110" s="944">
        <v>24705311</v>
      </c>
      <c r="BR110" s="925"/>
      <c r="BS110" s="925"/>
      <c r="BT110" s="925"/>
      <c r="BU110" s="925"/>
      <c r="BV110" s="925">
        <v>25021009</v>
      </c>
      <c r="BW110" s="925"/>
      <c r="BX110" s="925"/>
      <c r="BY110" s="925"/>
      <c r="BZ110" s="925"/>
      <c r="CA110" s="925">
        <v>28763877</v>
      </c>
      <c r="CB110" s="925"/>
      <c r="CC110" s="925"/>
      <c r="CD110" s="925"/>
      <c r="CE110" s="925"/>
      <c r="CF110" s="949">
        <v>187.8</v>
      </c>
      <c r="CG110" s="950"/>
      <c r="CH110" s="950"/>
      <c r="CI110" s="950"/>
      <c r="CJ110" s="950"/>
      <c r="CK110" s="1013" t="s">
        <v>436</v>
      </c>
      <c r="CL110" s="899"/>
      <c r="CM110" s="974" t="s">
        <v>437</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128</v>
      </c>
      <c r="DH110" s="925"/>
      <c r="DI110" s="925"/>
      <c r="DJ110" s="925"/>
      <c r="DK110" s="925"/>
      <c r="DL110" s="925" t="s">
        <v>438</v>
      </c>
      <c r="DM110" s="925"/>
      <c r="DN110" s="925"/>
      <c r="DO110" s="925"/>
      <c r="DP110" s="925"/>
      <c r="DQ110" s="925" t="s">
        <v>128</v>
      </c>
      <c r="DR110" s="925"/>
      <c r="DS110" s="925"/>
      <c r="DT110" s="925"/>
      <c r="DU110" s="925"/>
      <c r="DV110" s="926" t="s">
        <v>128</v>
      </c>
      <c r="DW110" s="926"/>
      <c r="DX110" s="926"/>
      <c r="DY110" s="926"/>
      <c r="DZ110" s="927"/>
    </row>
    <row r="111" spans="1:131" s="245" customFormat="1" ht="26.25" customHeight="1" x14ac:dyDescent="0.15">
      <c r="A111" s="854" t="s">
        <v>439</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128</v>
      </c>
      <c r="AB111" s="1006"/>
      <c r="AC111" s="1006"/>
      <c r="AD111" s="1006"/>
      <c r="AE111" s="1007"/>
      <c r="AF111" s="1008">
        <v>7786</v>
      </c>
      <c r="AG111" s="1006"/>
      <c r="AH111" s="1006"/>
      <c r="AI111" s="1006"/>
      <c r="AJ111" s="1007"/>
      <c r="AK111" s="1008">
        <v>19774</v>
      </c>
      <c r="AL111" s="1006"/>
      <c r="AM111" s="1006"/>
      <c r="AN111" s="1006"/>
      <c r="AO111" s="1007"/>
      <c r="AP111" s="1009">
        <v>0.1</v>
      </c>
      <c r="AQ111" s="1010"/>
      <c r="AR111" s="1010"/>
      <c r="AS111" s="1010"/>
      <c r="AT111" s="1011"/>
      <c r="AU111" s="1019"/>
      <c r="AV111" s="1020"/>
      <c r="AW111" s="1020"/>
      <c r="AX111" s="1020"/>
      <c r="AY111" s="1020"/>
      <c r="AZ111" s="895" t="s">
        <v>440</v>
      </c>
      <c r="BA111" s="830"/>
      <c r="BB111" s="830"/>
      <c r="BC111" s="830"/>
      <c r="BD111" s="830"/>
      <c r="BE111" s="830"/>
      <c r="BF111" s="830"/>
      <c r="BG111" s="830"/>
      <c r="BH111" s="830"/>
      <c r="BI111" s="830"/>
      <c r="BJ111" s="830"/>
      <c r="BK111" s="830"/>
      <c r="BL111" s="830"/>
      <c r="BM111" s="830"/>
      <c r="BN111" s="830"/>
      <c r="BO111" s="830"/>
      <c r="BP111" s="831"/>
      <c r="BQ111" s="896">
        <v>226563</v>
      </c>
      <c r="BR111" s="897"/>
      <c r="BS111" s="897"/>
      <c r="BT111" s="897"/>
      <c r="BU111" s="897"/>
      <c r="BV111" s="897">
        <v>258209</v>
      </c>
      <c r="BW111" s="897"/>
      <c r="BX111" s="897"/>
      <c r="BY111" s="897"/>
      <c r="BZ111" s="897"/>
      <c r="CA111" s="897">
        <v>235436</v>
      </c>
      <c r="CB111" s="897"/>
      <c r="CC111" s="897"/>
      <c r="CD111" s="897"/>
      <c r="CE111" s="897"/>
      <c r="CF111" s="958">
        <v>1.5</v>
      </c>
      <c r="CG111" s="959"/>
      <c r="CH111" s="959"/>
      <c r="CI111" s="959"/>
      <c r="CJ111" s="959"/>
      <c r="CK111" s="1014"/>
      <c r="CL111" s="901"/>
      <c r="CM111" s="904" t="s">
        <v>441</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128</v>
      </c>
      <c r="DH111" s="897"/>
      <c r="DI111" s="897"/>
      <c r="DJ111" s="897"/>
      <c r="DK111" s="897"/>
      <c r="DL111" s="897" t="s">
        <v>442</v>
      </c>
      <c r="DM111" s="897"/>
      <c r="DN111" s="897"/>
      <c r="DO111" s="897"/>
      <c r="DP111" s="897"/>
      <c r="DQ111" s="897" t="s">
        <v>128</v>
      </c>
      <c r="DR111" s="897"/>
      <c r="DS111" s="897"/>
      <c r="DT111" s="897"/>
      <c r="DU111" s="897"/>
      <c r="DV111" s="874" t="s">
        <v>128</v>
      </c>
      <c r="DW111" s="874"/>
      <c r="DX111" s="874"/>
      <c r="DY111" s="874"/>
      <c r="DZ111" s="875"/>
    </row>
    <row r="112" spans="1:131" s="245" customFormat="1" ht="26.25" customHeight="1" x14ac:dyDescent="0.15">
      <c r="A112" s="999" t="s">
        <v>443</v>
      </c>
      <c r="B112" s="1000"/>
      <c r="C112" s="830" t="s">
        <v>444</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v>50000</v>
      </c>
      <c r="AB112" s="860"/>
      <c r="AC112" s="860"/>
      <c r="AD112" s="860"/>
      <c r="AE112" s="861"/>
      <c r="AF112" s="862">
        <v>47333</v>
      </c>
      <c r="AG112" s="860"/>
      <c r="AH112" s="860"/>
      <c r="AI112" s="860"/>
      <c r="AJ112" s="861"/>
      <c r="AK112" s="862">
        <v>44667</v>
      </c>
      <c r="AL112" s="860"/>
      <c r="AM112" s="860"/>
      <c r="AN112" s="860"/>
      <c r="AO112" s="861"/>
      <c r="AP112" s="907">
        <v>0.3</v>
      </c>
      <c r="AQ112" s="908"/>
      <c r="AR112" s="908"/>
      <c r="AS112" s="908"/>
      <c r="AT112" s="909"/>
      <c r="AU112" s="1019"/>
      <c r="AV112" s="1020"/>
      <c r="AW112" s="1020"/>
      <c r="AX112" s="1020"/>
      <c r="AY112" s="1020"/>
      <c r="AZ112" s="895" t="s">
        <v>445</v>
      </c>
      <c r="BA112" s="830"/>
      <c r="BB112" s="830"/>
      <c r="BC112" s="830"/>
      <c r="BD112" s="830"/>
      <c r="BE112" s="830"/>
      <c r="BF112" s="830"/>
      <c r="BG112" s="830"/>
      <c r="BH112" s="830"/>
      <c r="BI112" s="830"/>
      <c r="BJ112" s="830"/>
      <c r="BK112" s="830"/>
      <c r="BL112" s="830"/>
      <c r="BM112" s="830"/>
      <c r="BN112" s="830"/>
      <c r="BO112" s="830"/>
      <c r="BP112" s="831"/>
      <c r="BQ112" s="896">
        <v>10782564</v>
      </c>
      <c r="BR112" s="897"/>
      <c r="BS112" s="897"/>
      <c r="BT112" s="897"/>
      <c r="BU112" s="897"/>
      <c r="BV112" s="897">
        <v>9891855</v>
      </c>
      <c r="BW112" s="897"/>
      <c r="BX112" s="897"/>
      <c r="BY112" s="897"/>
      <c r="BZ112" s="897"/>
      <c r="CA112" s="897">
        <v>8857876</v>
      </c>
      <c r="CB112" s="897"/>
      <c r="CC112" s="897"/>
      <c r="CD112" s="897"/>
      <c r="CE112" s="897"/>
      <c r="CF112" s="958">
        <v>57.8</v>
      </c>
      <c r="CG112" s="959"/>
      <c r="CH112" s="959"/>
      <c r="CI112" s="959"/>
      <c r="CJ112" s="959"/>
      <c r="CK112" s="1014"/>
      <c r="CL112" s="901"/>
      <c r="CM112" s="904" t="s">
        <v>446</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442</v>
      </c>
      <c r="DH112" s="897"/>
      <c r="DI112" s="897"/>
      <c r="DJ112" s="897"/>
      <c r="DK112" s="897"/>
      <c r="DL112" s="897" t="s">
        <v>442</v>
      </c>
      <c r="DM112" s="897"/>
      <c r="DN112" s="897"/>
      <c r="DO112" s="897"/>
      <c r="DP112" s="897"/>
      <c r="DQ112" s="897" t="s">
        <v>407</v>
      </c>
      <c r="DR112" s="897"/>
      <c r="DS112" s="897"/>
      <c r="DT112" s="897"/>
      <c r="DU112" s="897"/>
      <c r="DV112" s="874" t="s">
        <v>438</v>
      </c>
      <c r="DW112" s="874"/>
      <c r="DX112" s="874"/>
      <c r="DY112" s="874"/>
      <c r="DZ112" s="875"/>
    </row>
    <row r="113" spans="1:130" s="245" customFormat="1" ht="26.25" customHeight="1" x14ac:dyDescent="0.15">
      <c r="A113" s="1001"/>
      <c r="B113" s="1002"/>
      <c r="C113" s="830" t="s">
        <v>447</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998047</v>
      </c>
      <c r="AB113" s="1006"/>
      <c r="AC113" s="1006"/>
      <c r="AD113" s="1006"/>
      <c r="AE113" s="1007"/>
      <c r="AF113" s="1008">
        <v>966257</v>
      </c>
      <c r="AG113" s="1006"/>
      <c r="AH113" s="1006"/>
      <c r="AI113" s="1006"/>
      <c r="AJ113" s="1007"/>
      <c r="AK113" s="1008">
        <v>931028</v>
      </c>
      <c r="AL113" s="1006"/>
      <c r="AM113" s="1006"/>
      <c r="AN113" s="1006"/>
      <c r="AO113" s="1007"/>
      <c r="AP113" s="1009">
        <v>6.1</v>
      </c>
      <c r="AQ113" s="1010"/>
      <c r="AR113" s="1010"/>
      <c r="AS113" s="1010"/>
      <c r="AT113" s="1011"/>
      <c r="AU113" s="1019"/>
      <c r="AV113" s="1020"/>
      <c r="AW113" s="1020"/>
      <c r="AX113" s="1020"/>
      <c r="AY113" s="1020"/>
      <c r="AZ113" s="895" t="s">
        <v>448</v>
      </c>
      <c r="BA113" s="830"/>
      <c r="BB113" s="830"/>
      <c r="BC113" s="830"/>
      <c r="BD113" s="830"/>
      <c r="BE113" s="830"/>
      <c r="BF113" s="830"/>
      <c r="BG113" s="830"/>
      <c r="BH113" s="830"/>
      <c r="BI113" s="830"/>
      <c r="BJ113" s="830"/>
      <c r="BK113" s="830"/>
      <c r="BL113" s="830"/>
      <c r="BM113" s="830"/>
      <c r="BN113" s="830"/>
      <c r="BO113" s="830"/>
      <c r="BP113" s="831"/>
      <c r="BQ113" s="896">
        <v>2029374</v>
      </c>
      <c r="BR113" s="897"/>
      <c r="BS113" s="897"/>
      <c r="BT113" s="897"/>
      <c r="BU113" s="897"/>
      <c r="BV113" s="897">
        <v>2077985</v>
      </c>
      <c r="BW113" s="897"/>
      <c r="BX113" s="897"/>
      <c r="BY113" s="897"/>
      <c r="BZ113" s="897"/>
      <c r="CA113" s="897">
        <v>2102862</v>
      </c>
      <c r="CB113" s="897"/>
      <c r="CC113" s="897"/>
      <c r="CD113" s="897"/>
      <c r="CE113" s="897"/>
      <c r="CF113" s="958">
        <v>13.7</v>
      </c>
      <c r="CG113" s="959"/>
      <c r="CH113" s="959"/>
      <c r="CI113" s="959"/>
      <c r="CJ113" s="959"/>
      <c r="CK113" s="1014"/>
      <c r="CL113" s="901"/>
      <c r="CM113" s="904" t="s">
        <v>449</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128</v>
      </c>
      <c r="DH113" s="860"/>
      <c r="DI113" s="860"/>
      <c r="DJ113" s="860"/>
      <c r="DK113" s="861"/>
      <c r="DL113" s="862" t="s">
        <v>442</v>
      </c>
      <c r="DM113" s="860"/>
      <c r="DN113" s="860"/>
      <c r="DO113" s="860"/>
      <c r="DP113" s="861"/>
      <c r="DQ113" s="862" t="s">
        <v>438</v>
      </c>
      <c r="DR113" s="860"/>
      <c r="DS113" s="860"/>
      <c r="DT113" s="860"/>
      <c r="DU113" s="861"/>
      <c r="DV113" s="907" t="s">
        <v>438</v>
      </c>
      <c r="DW113" s="908"/>
      <c r="DX113" s="908"/>
      <c r="DY113" s="908"/>
      <c r="DZ113" s="909"/>
    </row>
    <row r="114" spans="1:130" s="245" customFormat="1" ht="26.25" customHeight="1" x14ac:dyDescent="0.15">
      <c r="A114" s="1001"/>
      <c r="B114" s="1002"/>
      <c r="C114" s="830" t="s">
        <v>450</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100349</v>
      </c>
      <c r="AB114" s="860"/>
      <c r="AC114" s="860"/>
      <c r="AD114" s="860"/>
      <c r="AE114" s="861"/>
      <c r="AF114" s="862">
        <v>103861</v>
      </c>
      <c r="AG114" s="860"/>
      <c r="AH114" s="860"/>
      <c r="AI114" s="860"/>
      <c r="AJ114" s="861"/>
      <c r="AK114" s="862">
        <v>130591</v>
      </c>
      <c r="AL114" s="860"/>
      <c r="AM114" s="860"/>
      <c r="AN114" s="860"/>
      <c r="AO114" s="861"/>
      <c r="AP114" s="907">
        <v>0.9</v>
      </c>
      <c r="AQ114" s="908"/>
      <c r="AR114" s="908"/>
      <c r="AS114" s="908"/>
      <c r="AT114" s="909"/>
      <c r="AU114" s="1019"/>
      <c r="AV114" s="1020"/>
      <c r="AW114" s="1020"/>
      <c r="AX114" s="1020"/>
      <c r="AY114" s="1020"/>
      <c r="AZ114" s="895" t="s">
        <v>451</v>
      </c>
      <c r="BA114" s="830"/>
      <c r="BB114" s="830"/>
      <c r="BC114" s="830"/>
      <c r="BD114" s="830"/>
      <c r="BE114" s="830"/>
      <c r="BF114" s="830"/>
      <c r="BG114" s="830"/>
      <c r="BH114" s="830"/>
      <c r="BI114" s="830"/>
      <c r="BJ114" s="830"/>
      <c r="BK114" s="830"/>
      <c r="BL114" s="830"/>
      <c r="BM114" s="830"/>
      <c r="BN114" s="830"/>
      <c r="BO114" s="830"/>
      <c r="BP114" s="831"/>
      <c r="BQ114" s="896">
        <v>3785224</v>
      </c>
      <c r="BR114" s="897"/>
      <c r="BS114" s="897"/>
      <c r="BT114" s="897"/>
      <c r="BU114" s="897"/>
      <c r="BV114" s="897">
        <v>3612774</v>
      </c>
      <c r="BW114" s="897"/>
      <c r="BX114" s="897"/>
      <c r="BY114" s="897"/>
      <c r="BZ114" s="897"/>
      <c r="CA114" s="897">
        <v>3321318</v>
      </c>
      <c r="CB114" s="897"/>
      <c r="CC114" s="897"/>
      <c r="CD114" s="897"/>
      <c r="CE114" s="897"/>
      <c r="CF114" s="958">
        <v>21.7</v>
      </c>
      <c r="CG114" s="959"/>
      <c r="CH114" s="959"/>
      <c r="CI114" s="959"/>
      <c r="CJ114" s="959"/>
      <c r="CK114" s="1014"/>
      <c r="CL114" s="901"/>
      <c r="CM114" s="904" t="s">
        <v>452</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407</v>
      </c>
      <c r="DH114" s="860"/>
      <c r="DI114" s="860"/>
      <c r="DJ114" s="860"/>
      <c r="DK114" s="861"/>
      <c r="DL114" s="862" t="s">
        <v>442</v>
      </c>
      <c r="DM114" s="860"/>
      <c r="DN114" s="860"/>
      <c r="DO114" s="860"/>
      <c r="DP114" s="861"/>
      <c r="DQ114" s="862" t="s">
        <v>128</v>
      </c>
      <c r="DR114" s="860"/>
      <c r="DS114" s="860"/>
      <c r="DT114" s="860"/>
      <c r="DU114" s="861"/>
      <c r="DV114" s="907" t="s">
        <v>128</v>
      </c>
      <c r="DW114" s="908"/>
      <c r="DX114" s="908"/>
      <c r="DY114" s="908"/>
      <c r="DZ114" s="909"/>
    </row>
    <row r="115" spans="1:130" s="245" customFormat="1" ht="26.25" customHeight="1" x14ac:dyDescent="0.15">
      <c r="A115" s="1001"/>
      <c r="B115" s="1002"/>
      <c r="C115" s="830" t="s">
        <v>453</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28585</v>
      </c>
      <c r="AB115" s="1006"/>
      <c r="AC115" s="1006"/>
      <c r="AD115" s="1006"/>
      <c r="AE115" s="1007"/>
      <c r="AF115" s="1008">
        <v>29680</v>
      </c>
      <c r="AG115" s="1006"/>
      <c r="AH115" s="1006"/>
      <c r="AI115" s="1006"/>
      <c r="AJ115" s="1007"/>
      <c r="AK115" s="1008">
        <v>21642</v>
      </c>
      <c r="AL115" s="1006"/>
      <c r="AM115" s="1006"/>
      <c r="AN115" s="1006"/>
      <c r="AO115" s="1007"/>
      <c r="AP115" s="1009">
        <v>0.1</v>
      </c>
      <c r="AQ115" s="1010"/>
      <c r="AR115" s="1010"/>
      <c r="AS115" s="1010"/>
      <c r="AT115" s="1011"/>
      <c r="AU115" s="1019"/>
      <c r="AV115" s="1020"/>
      <c r="AW115" s="1020"/>
      <c r="AX115" s="1020"/>
      <c r="AY115" s="1020"/>
      <c r="AZ115" s="895" t="s">
        <v>454</v>
      </c>
      <c r="BA115" s="830"/>
      <c r="BB115" s="830"/>
      <c r="BC115" s="830"/>
      <c r="BD115" s="830"/>
      <c r="BE115" s="830"/>
      <c r="BF115" s="830"/>
      <c r="BG115" s="830"/>
      <c r="BH115" s="830"/>
      <c r="BI115" s="830"/>
      <c r="BJ115" s="830"/>
      <c r="BK115" s="830"/>
      <c r="BL115" s="830"/>
      <c r="BM115" s="830"/>
      <c r="BN115" s="830"/>
      <c r="BO115" s="830"/>
      <c r="BP115" s="831"/>
      <c r="BQ115" s="896">
        <v>100000</v>
      </c>
      <c r="BR115" s="897"/>
      <c r="BS115" s="897"/>
      <c r="BT115" s="897"/>
      <c r="BU115" s="897"/>
      <c r="BV115" s="897">
        <v>100000</v>
      </c>
      <c r="BW115" s="897"/>
      <c r="BX115" s="897"/>
      <c r="BY115" s="897"/>
      <c r="BZ115" s="897"/>
      <c r="CA115" s="897">
        <v>100000</v>
      </c>
      <c r="CB115" s="897"/>
      <c r="CC115" s="897"/>
      <c r="CD115" s="897"/>
      <c r="CE115" s="897"/>
      <c r="CF115" s="958">
        <v>0.7</v>
      </c>
      <c r="CG115" s="959"/>
      <c r="CH115" s="959"/>
      <c r="CI115" s="959"/>
      <c r="CJ115" s="959"/>
      <c r="CK115" s="1014"/>
      <c r="CL115" s="901"/>
      <c r="CM115" s="895" t="s">
        <v>455</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407</v>
      </c>
      <c r="DH115" s="860"/>
      <c r="DI115" s="860"/>
      <c r="DJ115" s="860"/>
      <c r="DK115" s="861"/>
      <c r="DL115" s="862" t="s">
        <v>442</v>
      </c>
      <c r="DM115" s="860"/>
      <c r="DN115" s="860"/>
      <c r="DO115" s="860"/>
      <c r="DP115" s="861"/>
      <c r="DQ115" s="862" t="s">
        <v>438</v>
      </c>
      <c r="DR115" s="860"/>
      <c r="DS115" s="860"/>
      <c r="DT115" s="860"/>
      <c r="DU115" s="861"/>
      <c r="DV115" s="907" t="s">
        <v>438</v>
      </c>
      <c r="DW115" s="908"/>
      <c r="DX115" s="908"/>
      <c r="DY115" s="908"/>
      <c r="DZ115" s="909"/>
    </row>
    <row r="116" spans="1:130" s="245" customFormat="1" ht="26.25" customHeight="1" x14ac:dyDescent="0.15">
      <c r="A116" s="1003"/>
      <c r="B116" s="1004"/>
      <c r="C116" s="963" t="s">
        <v>456</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438</v>
      </c>
      <c r="AB116" s="860"/>
      <c r="AC116" s="860"/>
      <c r="AD116" s="860"/>
      <c r="AE116" s="861"/>
      <c r="AF116" s="862" t="s">
        <v>438</v>
      </c>
      <c r="AG116" s="860"/>
      <c r="AH116" s="860"/>
      <c r="AI116" s="860"/>
      <c r="AJ116" s="861"/>
      <c r="AK116" s="862" t="s">
        <v>407</v>
      </c>
      <c r="AL116" s="860"/>
      <c r="AM116" s="860"/>
      <c r="AN116" s="860"/>
      <c r="AO116" s="861"/>
      <c r="AP116" s="907" t="s">
        <v>438</v>
      </c>
      <c r="AQ116" s="908"/>
      <c r="AR116" s="908"/>
      <c r="AS116" s="908"/>
      <c r="AT116" s="909"/>
      <c r="AU116" s="1019"/>
      <c r="AV116" s="1020"/>
      <c r="AW116" s="1020"/>
      <c r="AX116" s="1020"/>
      <c r="AY116" s="1020"/>
      <c r="AZ116" s="946" t="s">
        <v>457</v>
      </c>
      <c r="BA116" s="947"/>
      <c r="BB116" s="947"/>
      <c r="BC116" s="947"/>
      <c r="BD116" s="947"/>
      <c r="BE116" s="947"/>
      <c r="BF116" s="947"/>
      <c r="BG116" s="947"/>
      <c r="BH116" s="947"/>
      <c r="BI116" s="947"/>
      <c r="BJ116" s="947"/>
      <c r="BK116" s="947"/>
      <c r="BL116" s="947"/>
      <c r="BM116" s="947"/>
      <c r="BN116" s="947"/>
      <c r="BO116" s="947"/>
      <c r="BP116" s="948"/>
      <c r="BQ116" s="896" t="s">
        <v>128</v>
      </c>
      <c r="BR116" s="897"/>
      <c r="BS116" s="897"/>
      <c r="BT116" s="897"/>
      <c r="BU116" s="897"/>
      <c r="BV116" s="897" t="s">
        <v>128</v>
      </c>
      <c r="BW116" s="897"/>
      <c r="BX116" s="897"/>
      <c r="BY116" s="897"/>
      <c r="BZ116" s="897"/>
      <c r="CA116" s="897" t="s">
        <v>407</v>
      </c>
      <c r="CB116" s="897"/>
      <c r="CC116" s="897"/>
      <c r="CD116" s="897"/>
      <c r="CE116" s="897"/>
      <c r="CF116" s="958" t="s">
        <v>128</v>
      </c>
      <c r="CG116" s="959"/>
      <c r="CH116" s="959"/>
      <c r="CI116" s="959"/>
      <c r="CJ116" s="959"/>
      <c r="CK116" s="1014"/>
      <c r="CL116" s="901"/>
      <c r="CM116" s="904" t="s">
        <v>458</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128</v>
      </c>
      <c r="DH116" s="860"/>
      <c r="DI116" s="860"/>
      <c r="DJ116" s="860"/>
      <c r="DK116" s="861"/>
      <c r="DL116" s="862" t="s">
        <v>128</v>
      </c>
      <c r="DM116" s="860"/>
      <c r="DN116" s="860"/>
      <c r="DO116" s="860"/>
      <c r="DP116" s="861"/>
      <c r="DQ116" s="862" t="s">
        <v>442</v>
      </c>
      <c r="DR116" s="860"/>
      <c r="DS116" s="860"/>
      <c r="DT116" s="860"/>
      <c r="DU116" s="861"/>
      <c r="DV116" s="907" t="s">
        <v>442</v>
      </c>
      <c r="DW116" s="908"/>
      <c r="DX116" s="908"/>
      <c r="DY116" s="908"/>
      <c r="DZ116" s="909"/>
    </row>
    <row r="117" spans="1:130" s="245" customFormat="1" ht="26.25" customHeight="1" x14ac:dyDescent="0.15">
      <c r="A117" s="984" t="s">
        <v>185</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459</v>
      </c>
      <c r="Z117" s="986"/>
      <c r="AA117" s="991">
        <v>3610559</v>
      </c>
      <c r="AB117" s="992"/>
      <c r="AC117" s="992"/>
      <c r="AD117" s="992"/>
      <c r="AE117" s="993"/>
      <c r="AF117" s="994">
        <v>3556803</v>
      </c>
      <c r="AG117" s="992"/>
      <c r="AH117" s="992"/>
      <c r="AI117" s="992"/>
      <c r="AJ117" s="993"/>
      <c r="AK117" s="994">
        <v>3474623</v>
      </c>
      <c r="AL117" s="992"/>
      <c r="AM117" s="992"/>
      <c r="AN117" s="992"/>
      <c r="AO117" s="993"/>
      <c r="AP117" s="995"/>
      <c r="AQ117" s="996"/>
      <c r="AR117" s="996"/>
      <c r="AS117" s="996"/>
      <c r="AT117" s="997"/>
      <c r="AU117" s="1019"/>
      <c r="AV117" s="1020"/>
      <c r="AW117" s="1020"/>
      <c r="AX117" s="1020"/>
      <c r="AY117" s="1020"/>
      <c r="AZ117" s="946" t="s">
        <v>460</v>
      </c>
      <c r="BA117" s="947"/>
      <c r="BB117" s="947"/>
      <c r="BC117" s="947"/>
      <c r="BD117" s="947"/>
      <c r="BE117" s="947"/>
      <c r="BF117" s="947"/>
      <c r="BG117" s="947"/>
      <c r="BH117" s="947"/>
      <c r="BI117" s="947"/>
      <c r="BJ117" s="947"/>
      <c r="BK117" s="947"/>
      <c r="BL117" s="947"/>
      <c r="BM117" s="947"/>
      <c r="BN117" s="947"/>
      <c r="BO117" s="947"/>
      <c r="BP117" s="948"/>
      <c r="BQ117" s="896" t="s">
        <v>128</v>
      </c>
      <c r="BR117" s="897"/>
      <c r="BS117" s="897"/>
      <c r="BT117" s="897"/>
      <c r="BU117" s="897"/>
      <c r="BV117" s="897" t="s">
        <v>128</v>
      </c>
      <c r="BW117" s="897"/>
      <c r="BX117" s="897"/>
      <c r="BY117" s="897"/>
      <c r="BZ117" s="897"/>
      <c r="CA117" s="897" t="s">
        <v>128</v>
      </c>
      <c r="CB117" s="897"/>
      <c r="CC117" s="897"/>
      <c r="CD117" s="897"/>
      <c r="CE117" s="897"/>
      <c r="CF117" s="958" t="s">
        <v>128</v>
      </c>
      <c r="CG117" s="959"/>
      <c r="CH117" s="959"/>
      <c r="CI117" s="959"/>
      <c r="CJ117" s="959"/>
      <c r="CK117" s="1014"/>
      <c r="CL117" s="901"/>
      <c r="CM117" s="904" t="s">
        <v>461</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128</v>
      </c>
      <c r="DH117" s="860"/>
      <c r="DI117" s="860"/>
      <c r="DJ117" s="860"/>
      <c r="DK117" s="861"/>
      <c r="DL117" s="862" t="s">
        <v>128</v>
      </c>
      <c r="DM117" s="860"/>
      <c r="DN117" s="860"/>
      <c r="DO117" s="860"/>
      <c r="DP117" s="861"/>
      <c r="DQ117" s="862" t="s">
        <v>128</v>
      </c>
      <c r="DR117" s="860"/>
      <c r="DS117" s="860"/>
      <c r="DT117" s="860"/>
      <c r="DU117" s="861"/>
      <c r="DV117" s="907" t="s">
        <v>128</v>
      </c>
      <c r="DW117" s="908"/>
      <c r="DX117" s="908"/>
      <c r="DY117" s="908"/>
      <c r="DZ117" s="909"/>
    </row>
    <row r="118" spans="1:130" s="245" customFormat="1" ht="26.25" customHeight="1" x14ac:dyDescent="0.15">
      <c r="A118" s="984" t="s">
        <v>433</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431</v>
      </c>
      <c r="AB118" s="985"/>
      <c r="AC118" s="985"/>
      <c r="AD118" s="985"/>
      <c r="AE118" s="986"/>
      <c r="AF118" s="987" t="s">
        <v>306</v>
      </c>
      <c r="AG118" s="985"/>
      <c r="AH118" s="985"/>
      <c r="AI118" s="985"/>
      <c r="AJ118" s="986"/>
      <c r="AK118" s="987" t="s">
        <v>305</v>
      </c>
      <c r="AL118" s="985"/>
      <c r="AM118" s="985"/>
      <c r="AN118" s="985"/>
      <c r="AO118" s="986"/>
      <c r="AP118" s="988" t="s">
        <v>432</v>
      </c>
      <c r="AQ118" s="989"/>
      <c r="AR118" s="989"/>
      <c r="AS118" s="989"/>
      <c r="AT118" s="990"/>
      <c r="AU118" s="1019"/>
      <c r="AV118" s="1020"/>
      <c r="AW118" s="1020"/>
      <c r="AX118" s="1020"/>
      <c r="AY118" s="1020"/>
      <c r="AZ118" s="962" t="s">
        <v>462</v>
      </c>
      <c r="BA118" s="963"/>
      <c r="BB118" s="963"/>
      <c r="BC118" s="963"/>
      <c r="BD118" s="963"/>
      <c r="BE118" s="963"/>
      <c r="BF118" s="963"/>
      <c r="BG118" s="963"/>
      <c r="BH118" s="963"/>
      <c r="BI118" s="963"/>
      <c r="BJ118" s="963"/>
      <c r="BK118" s="963"/>
      <c r="BL118" s="963"/>
      <c r="BM118" s="963"/>
      <c r="BN118" s="963"/>
      <c r="BO118" s="963"/>
      <c r="BP118" s="964"/>
      <c r="BQ118" s="965" t="s">
        <v>128</v>
      </c>
      <c r="BR118" s="928"/>
      <c r="BS118" s="928"/>
      <c r="BT118" s="928"/>
      <c r="BU118" s="928"/>
      <c r="BV118" s="928" t="s">
        <v>128</v>
      </c>
      <c r="BW118" s="928"/>
      <c r="BX118" s="928"/>
      <c r="BY118" s="928"/>
      <c r="BZ118" s="928"/>
      <c r="CA118" s="928" t="s">
        <v>128</v>
      </c>
      <c r="CB118" s="928"/>
      <c r="CC118" s="928"/>
      <c r="CD118" s="928"/>
      <c r="CE118" s="928"/>
      <c r="CF118" s="958" t="s">
        <v>128</v>
      </c>
      <c r="CG118" s="959"/>
      <c r="CH118" s="959"/>
      <c r="CI118" s="959"/>
      <c r="CJ118" s="959"/>
      <c r="CK118" s="1014"/>
      <c r="CL118" s="901"/>
      <c r="CM118" s="904" t="s">
        <v>463</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442</v>
      </c>
      <c r="DH118" s="860"/>
      <c r="DI118" s="860"/>
      <c r="DJ118" s="860"/>
      <c r="DK118" s="861"/>
      <c r="DL118" s="862" t="s">
        <v>128</v>
      </c>
      <c r="DM118" s="860"/>
      <c r="DN118" s="860"/>
      <c r="DO118" s="860"/>
      <c r="DP118" s="861"/>
      <c r="DQ118" s="862" t="s">
        <v>442</v>
      </c>
      <c r="DR118" s="860"/>
      <c r="DS118" s="860"/>
      <c r="DT118" s="860"/>
      <c r="DU118" s="861"/>
      <c r="DV118" s="907" t="s">
        <v>442</v>
      </c>
      <c r="DW118" s="908"/>
      <c r="DX118" s="908"/>
      <c r="DY118" s="908"/>
      <c r="DZ118" s="909"/>
    </row>
    <row r="119" spans="1:130" s="245" customFormat="1" ht="26.25" customHeight="1" x14ac:dyDescent="0.15">
      <c r="A119" s="898" t="s">
        <v>436</v>
      </c>
      <c r="B119" s="899"/>
      <c r="C119" s="974" t="s">
        <v>437</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128</v>
      </c>
      <c r="AB119" s="978"/>
      <c r="AC119" s="978"/>
      <c r="AD119" s="978"/>
      <c r="AE119" s="979"/>
      <c r="AF119" s="980" t="s">
        <v>128</v>
      </c>
      <c r="AG119" s="978"/>
      <c r="AH119" s="978"/>
      <c r="AI119" s="978"/>
      <c r="AJ119" s="979"/>
      <c r="AK119" s="980" t="s">
        <v>128</v>
      </c>
      <c r="AL119" s="978"/>
      <c r="AM119" s="978"/>
      <c r="AN119" s="978"/>
      <c r="AO119" s="979"/>
      <c r="AP119" s="981" t="s">
        <v>128</v>
      </c>
      <c r="AQ119" s="982"/>
      <c r="AR119" s="982"/>
      <c r="AS119" s="982"/>
      <c r="AT119" s="983"/>
      <c r="AU119" s="1021"/>
      <c r="AV119" s="1022"/>
      <c r="AW119" s="1022"/>
      <c r="AX119" s="1022"/>
      <c r="AY119" s="1022"/>
      <c r="AZ119" s="276" t="s">
        <v>185</v>
      </c>
      <c r="BA119" s="276"/>
      <c r="BB119" s="276"/>
      <c r="BC119" s="276"/>
      <c r="BD119" s="276"/>
      <c r="BE119" s="276"/>
      <c r="BF119" s="276"/>
      <c r="BG119" s="276"/>
      <c r="BH119" s="276"/>
      <c r="BI119" s="276"/>
      <c r="BJ119" s="276"/>
      <c r="BK119" s="276"/>
      <c r="BL119" s="276"/>
      <c r="BM119" s="276"/>
      <c r="BN119" s="276"/>
      <c r="BO119" s="960" t="s">
        <v>464</v>
      </c>
      <c r="BP119" s="961"/>
      <c r="BQ119" s="965">
        <v>41629036</v>
      </c>
      <c r="BR119" s="928"/>
      <c r="BS119" s="928"/>
      <c r="BT119" s="928"/>
      <c r="BU119" s="928"/>
      <c r="BV119" s="928">
        <v>40961832</v>
      </c>
      <c r="BW119" s="928"/>
      <c r="BX119" s="928"/>
      <c r="BY119" s="928"/>
      <c r="BZ119" s="928"/>
      <c r="CA119" s="928">
        <v>43381369</v>
      </c>
      <c r="CB119" s="928"/>
      <c r="CC119" s="928"/>
      <c r="CD119" s="928"/>
      <c r="CE119" s="928"/>
      <c r="CF119" s="826"/>
      <c r="CG119" s="827"/>
      <c r="CH119" s="827"/>
      <c r="CI119" s="827"/>
      <c r="CJ119" s="917"/>
      <c r="CK119" s="1015"/>
      <c r="CL119" s="903"/>
      <c r="CM119" s="921" t="s">
        <v>465</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226563</v>
      </c>
      <c r="DH119" s="843"/>
      <c r="DI119" s="843"/>
      <c r="DJ119" s="843"/>
      <c r="DK119" s="844"/>
      <c r="DL119" s="845">
        <v>258209</v>
      </c>
      <c r="DM119" s="843"/>
      <c r="DN119" s="843"/>
      <c r="DO119" s="843"/>
      <c r="DP119" s="844"/>
      <c r="DQ119" s="845">
        <v>235436</v>
      </c>
      <c r="DR119" s="843"/>
      <c r="DS119" s="843"/>
      <c r="DT119" s="843"/>
      <c r="DU119" s="844"/>
      <c r="DV119" s="931">
        <v>1.5</v>
      </c>
      <c r="DW119" s="932"/>
      <c r="DX119" s="932"/>
      <c r="DY119" s="932"/>
      <c r="DZ119" s="933"/>
    </row>
    <row r="120" spans="1:130" s="245" customFormat="1" ht="26.25" customHeight="1" x14ac:dyDescent="0.15">
      <c r="A120" s="900"/>
      <c r="B120" s="901"/>
      <c r="C120" s="904" t="s">
        <v>441</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128</v>
      </c>
      <c r="AB120" s="860"/>
      <c r="AC120" s="860"/>
      <c r="AD120" s="860"/>
      <c r="AE120" s="861"/>
      <c r="AF120" s="862" t="s">
        <v>442</v>
      </c>
      <c r="AG120" s="860"/>
      <c r="AH120" s="860"/>
      <c r="AI120" s="860"/>
      <c r="AJ120" s="861"/>
      <c r="AK120" s="862" t="s">
        <v>128</v>
      </c>
      <c r="AL120" s="860"/>
      <c r="AM120" s="860"/>
      <c r="AN120" s="860"/>
      <c r="AO120" s="861"/>
      <c r="AP120" s="907" t="s">
        <v>128</v>
      </c>
      <c r="AQ120" s="908"/>
      <c r="AR120" s="908"/>
      <c r="AS120" s="908"/>
      <c r="AT120" s="909"/>
      <c r="AU120" s="966" t="s">
        <v>466</v>
      </c>
      <c r="AV120" s="967"/>
      <c r="AW120" s="967"/>
      <c r="AX120" s="967"/>
      <c r="AY120" s="968"/>
      <c r="AZ120" s="943" t="s">
        <v>467</v>
      </c>
      <c r="BA120" s="888"/>
      <c r="BB120" s="888"/>
      <c r="BC120" s="888"/>
      <c r="BD120" s="888"/>
      <c r="BE120" s="888"/>
      <c r="BF120" s="888"/>
      <c r="BG120" s="888"/>
      <c r="BH120" s="888"/>
      <c r="BI120" s="888"/>
      <c r="BJ120" s="888"/>
      <c r="BK120" s="888"/>
      <c r="BL120" s="888"/>
      <c r="BM120" s="888"/>
      <c r="BN120" s="888"/>
      <c r="BO120" s="888"/>
      <c r="BP120" s="889"/>
      <c r="BQ120" s="944">
        <v>13723769</v>
      </c>
      <c r="BR120" s="925"/>
      <c r="BS120" s="925"/>
      <c r="BT120" s="925"/>
      <c r="BU120" s="925"/>
      <c r="BV120" s="925">
        <v>13041388</v>
      </c>
      <c r="BW120" s="925"/>
      <c r="BX120" s="925"/>
      <c r="BY120" s="925"/>
      <c r="BZ120" s="925"/>
      <c r="CA120" s="925">
        <v>12334373</v>
      </c>
      <c r="CB120" s="925"/>
      <c r="CC120" s="925"/>
      <c r="CD120" s="925"/>
      <c r="CE120" s="925"/>
      <c r="CF120" s="949">
        <v>80.5</v>
      </c>
      <c r="CG120" s="950"/>
      <c r="CH120" s="950"/>
      <c r="CI120" s="950"/>
      <c r="CJ120" s="950"/>
      <c r="CK120" s="951" t="s">
        <v>468</v>
      </c>
      <c r="CL120" s="935"/>
      <c r="CM120" s="935"/>
      <c r="CN120" s="935"/>
      <c r="CO120" s="936"/>
      <c r="CP120" s="955" t="s">
        <v>469</v>
      </c>
      <c r="CQ120" s="956"/>
      <c r="CR120" s="956"/>
      <c r="CS120" s="956"/>
      <c r="CT120" s="956"/>
      <c r="CU120" s="956"/>
      <c r="CV120" s="956"/>
      <c r="CW120" s="956"/>
      <c r="CX120" s="956"/>
      <c r="CY120" s="956"/>
      <c r="CZ120" s="956"/>
      <c r="DA120" s="956"/>
      <c r="DB120" s="956"/>
      <c r="DC120" s="956"/>
      <c r="DD120" s="956"/>
      <c r="DE120" s="956"/>
      <c r="DF120" s="957"/>
      <c r="DG120" s="944">
        <v>7421862</v>
      </c>
      <c r="DH120" s="925"/>
      <c r="DI120" s="925"/>
      <c r="DJ120" s="925"/>
      <c r="DK120" s="925"/>
      <c r="DL120" s="925">
        <v>6797791</v>
      </c>
      <c r="DM120" s="925"/>
      <c r="DN120" s="925"/>
      <c r="DO120" s="925"/>
      <c r="DP120" s="925"/>
      <c r="DQ120" s="925">
        <v>6011967</v>
      </c>
      <c r="DR120" s="925"/>
      <c r="DS120" s="925"/>
      <c r="DT120" s="925"/>
      <c r="DU120" s="925"/>
      <c r="DV120" s="926">
        <v>39.200000000000003</v>
      </c>
      <c r="DW120" s="926"/>
      <c r="DX120" s="926"/>
      <c r="DY120" s="926"/>
      <c r="DZ120" s="927"/>
    </row>
    <row r="121" spans="1:130" s="245" customFormat="1" ht="26.25" customHeight="1" x14ac:dyDescent="0.15">
      <c r="A121" s="900"/>
      <c r="B121" s="901"/>
      <c r="C121" s="946" t="s">
        <v>470</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128</v>
      </c>
      <c r="AB121" s="860"/>
      <c r="AC121" s="860"/>
      <c r="AD121" s="860"/>
      <c r="AE121" s="861"/>
      <c r="AF121" s="862" t="s">
        <v>128</v>
      </c>
      <c r="AG121" s="860"/>
      <c r="AH121" s="860"/>
      <c r="AI121" s="860"/>
      <c r="AJ121" s="861"/>
      <c r="AK121" s="862" t="s">
        <v>128</v>
      </c>
      <c r="AL121" s="860"/>
      <c r="AM121" s="860"/>
      <c r="AN121" s="860"/>
      <c r="AO121" s="861"/>
      <c r="AP121" s="907" t="s">
        <v>128</v>
      </c>
      <c r="AQ121" s="908"/>
      <c r="AR121" s="908"/>
      <c r="AS121" s="908"/>
      <c r="AT121" s="909"/>
      <c r="AU121" s="969"/>
      <c r="AV121" s="970"/>
      <c r="AW121" s="970"/>
      <c r="AX121" s="970"/>
      <c r="AY121" s="971"/>
      <c r="AZ121" s="895" t="s">
        <v>471</v>
      </c>
      <c r="BA121" s="830"/>
      <c r="BB121" s="830"/>
      <c r="BC121" s="830"/>
      <c r="BD121" s="830"/>
      <c r="BE121" s="830"/>
      <c r="BF121" s="830"/>
      <c r="BG121" s="830"/>
      <c r="BH121" s="830"/>
      <c r="BI121" s="830"/>
      <c r="BJ121" s="830"/>
      <c r="BK121" s="830"/>
      <c r="BL121" s="830"/>
      <c r="BM121" s="830"/>
      <c r="BN121" s="830"/>
      <c r="BO121" s="830"/>
      <c r="BP121" s="831"/>
      <c r="BQ121" s="896">
        <v>4280387</v>
      </c>
      <c r="BR121" s="897"/>
      <c r="BS121" s="897"/>
      <c r="BT121" s="897"/>
      <c r="BU121" s="897"/>
      <c r="BV121" s="897">
        <v>4074266</v>
      </c>
      <c r="BW121" s="897"/>
      <c r="BX121" s="897"/>
      <c r="BY121" s="897"/>
      <c r="BZ121" s="897"/>
      <c r="CA121" s="897">
        <v>3743568</v>
      </c>
      <c r="CB121" s="897"/>
      <c r="CC121" s="897"/>
      <c r="CD121" s="897"/>
      <c r="CE121" s="897"/>
      <c r="CF121" s="958">
        <v>24.4</v>
      </c>
      <c r="CG121" s="959"/>
      <c r="CH121" s="959"/>
      <c r="CI121" s="959"/>
      <c r="CJ121" s="959"/>
      <c r="CK121" s="952"/>
      <c r="CL121" s="938"/>
      <c r="CM121" s="938"/>
      <c r="CN121" s="938"/>
      <c r="CO121" s="939"/>
      <c r="CP121" s="918" t="s">
        <v>472</v>
      </c>
      <c r="CQ121" s="919"/>
      <c r="CR121" s="919"/>
      <c r="CS121" s="919"/>
      <c r="CT121" s="919"/>
      <c r="CU121" s="919"/>
      <c r="CV121" s="919"/>
      <c r="CW121" s="919"/>
      <c r="CX121" s="919"/>
      <c r="CY121" s="919"/>
      <c r="CZ121" s="919"/>
      <c r="DA121" s="919"/>
      <c r="DB121" s="919"/>
      <c r="DC121" s="919"/>
      <c r="DD121" s="919"/>
      <c r="DE121" s="919"/>
      <c r="DF121" s="920"/>
      <c r="DG121" s="896">
        <v>2708320</v>
      </c>
      <c r="DH121" s="897"/>
      <c r="DI121" s="897"/>
      <c r="DJ121" s="897"/>
      <c r="DK121" s="897"/>
      <c r="DL121" s="897">
        <v>2497858</v>
      </c>
      <c r="DM121" s="897"/>
      <c r="DN121" s="897"/>
      <c r="DO121" s="897"/>
      <c r="DP121" s="897"/>
      <c r="DQ121" s="897">
        <v>2285544</v>
      </c>
      <c r="DR121" s="897"/>
      <c r="DS121" s="897"/>
      <c r="DT121" s="897"/>
      <c r="DU121" s="897"/>
      <c r="DV121" s="874">
        <v>14.9</v>
      </c>
      <c r="DW121" s="874"/>
      <c r="DX121" s="874"/>
      <c r="DY121" s="874"/>
      <c r="DZ121" s="875"/>
    </row>
    <row r="122" spans="1:130" s="245" customFormat="1" ht="26.25" customHeight="1" x14ac:dyDescent="0.15">
      <c r="A122" s="900"/>
      <c r="B122" s="901"/>
      <c r="C122" s="904" t="s">
        <v>452</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128</v>
      </c>
      <c r="AB122" s="860"/>
      <c r="AC122" s="860"/>
      <c r="AD122" s="860"/>
      <c r="AE122" s="861"/>
      <c r="AF122" s="862" t="s">
        <v>442</v>
      </c>
      <c r="AG122" s="860"/>
      <c r="AH122" s="860"/>
      <c r="AI122" s="860"/>
      <c r="AJ122" s="861"/>
      <c r="AK122" s="862" t="s">
        <v>128</v>
      </c>
      <c r="AL122" s="860"/>
      <c r="AM122" s="860"/>
      <c r="AN122" s="860"/>
      <c r="AO122" s="861"/>
      <c r="AP122" s="907" t="s">
        <v>128</v>
      </c>
      <c r="AQ122" s="908"/>
      <c r="AR122" s="908"/>
      <c r="AS122" s="908"/>
      <c r="AT122" s="909"/>
      <c r="AU122" s="969"/>
      <c r="AV122" s="970"/>
      <c r="AW122" s="970"/>
      <c r="AX122" s="970"/>
      <c r="AY122" s="971"/>
      <c r="AZ122" s="962" t="s">
        <v>473</v>
      </c>
      <c r="BA122" s="963"/>
      <c r="BB122" s="963"/>
      <c r="BC122" s="963"/>
      <c r="BD122" s="963"/>
      <c r="BE122" s="963"/>
      <c r="BF122" s="963"/>
      <c r="BG122" s="963"/>
      <c r="BH122" s="963"/>
      <c r="BI122" s="963"/>
      <c r="BJ122" s="963"/>
      <c r="BK122" s="963"/>
      <c r="BL122" s="963"/>
      <c r="BM122" s="963"/>
      <c r="BN122" s="963"/>
      <c r="BO122" s="963"/>
      <c r="BP122" s="964"/>
      <c r="BQ122" s="965">
        <v>28972257</v>
      </c>
      <c r="BR122" s="928"/>
      <c r="BS122" s="928"/>
      <c r="BT122" s="928"/>
      <c r="BU122" s="928"/>
      <c r="BV122" s="928">
        <v>28823268</v>
      </c>
      <c r="BW122" s="928"/>
      <c r="BX122" s="928"/>
      <c r="BY122" s="928"/>
      <c r="BZ122" s="928"/>
      <c r="CA122" s="928">
        <v>30661795</v>
      </c>
      <c r="CB122" s="928"/>
      <c r="CC122" s="928"/>
      <c r="CD122" s="928"/>
      <c r="CE122" s="928"/>
      <c r="CF122" s="929">
        <v>200.1</v>
      </c>
      <c r="CG122" s="930"/>
      <c r="CH122" s="930"/>
      <c r="CI122" s="930"/>
      <c r="CJ122" s="930"/>
      <c r="CK122" s="952"/>
      <c r="CL122" s="938"/>
      <c r="CM122" s="938"/>
      <c r="CN122" s="938"/>
      <c r="CO122" s="939"/>
      <c r="CP122" s="918" t="s">
        <v>474</v>
      </c>
      <c r="CQ122" s="919"/>
      <c r="CR122" s="919"/>
      <c r="CS122" s="919"/>
      <c r="CT122" s="919"/>
      <c r="CU122" s="919"/>
      <c r="CV122" s="919"/>
      <c r="CW122" s="919"/>
      <c r="CX122" s="919"/>
      <c r="CY122" s="919"/>
      <c r="CZ122" s="919"/>
      <c r="DA122" s="919"/>
      <c r="DB122" s="919"/>
      <c r="DC122" s="919"/>
      <c r="DD122" s="919"/>
      <c r="DE122" s="919"/>
      <c r="DF122" s="920"/>
      <c r="DG122" s="896">
        <v>652382</v>
      </c>
      <c r="DH122" s="897"/>
      <c r="DI122" s="897"/>
      <c r="DJ122" s="897"/>
      <c r="DK122" s="897"/>
      <c r="DL122" s="897">
        <v>596206</v>
      </c>
      <c r="DM122" s="897"/>
      <c r="DN122" s="897"/>
      <c r="DO122" s="897"/>
      <c r="DP122" s="897"/>
      <c r="DQ122" s="897">
        <v>560365</v>
      </c>
      <c r="DR122" s="897"/>
      <c r="DS122" s="897"/>
      <c r="DT122" s="897"/>
      <c r="DU122" s="897"/>
      <c r="DV122" s="874">
        <v>3.7</v>
      </c>
      <c r="DW122" s="874"/>
      <c r="DX122" s="874"/>
      <c r="DY122" s="874"/>
      <c r="DZ122" s="875"/>
    </row>
    <row r="123" spans="1:130" s="245" customFormat="1" ht="26.25" customHeight="1" x14ac:dyDescent="0.15">
      <c r="A123" s="900"/>
      <c r="B123" s="901"/>
      <c r="C123" s="904" t="s">
        <v>458</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128</v>
      </c>
      <c r="AB123" s="860"/>
      <c r="AC123" s="860"/>
      <c r="AD123" s="860"/>
      <c r="AE123" s="861"/>
      <c r="AF123" s="862" t="s">
        <v>128</v>
      </c>
      <c r="AG123" s="860"/>
      <c r="AH123" s="860"/>
      <c r="AI123" s="860"/>
      <c r="AJ123" s="861"/>
      <c r="AK123" s="862" t="s">
        <v>128</v>
      </c>
      <c r="AL123" s="860"/>
      <c r="AM123" s="860"/>
      <c r="AN123" s="860"/>
      <c r="AO123" s="861"/>
      <c r="AP123" s="907" t="s">
        <v>128</v>
      </c>
      <c r="AQ123" s="908"/>
      <c r="AR123" s="908"/>
      <c r="AS123" s="908"/>
      <c r="AT123" s="909"/>
      <c r="AU123" s="972"/>
      <c r="AV123" s="973"/>
      <c r="AW123" s="973"/>
      <c r="AX123" s="973"/>
      <c r="AY123" s="973"/>
      <c r="AZ123" s="276" t="s">
        <v>185</v>
      </c>
      <c r="BA123" s="276"/>
      <c r="BB123" s="276"/>
      <c r="BC123" s="276"/>
      <c r="BD123" s="276"/>
      <c r="BE123" s="276"/>
      <c r="BF123" s="276"/>
      <c r="BG123" s="276"/>
      <c r="BH123" s="276"/>
      <c r="BI123" s="276"/>
      <c r="BJ123" s="276"/>
      <c r="BK123" s="276"/>
      <c r="BL123" s="276"/>
      <c r="BM123" s="276"/>
      <c r="BN123" s="276"/>
      <c r="BO123" s="960" t="s">
        <v>475</v>
      </c>
      <c r="BP123" s="961"/>
      <c r="BQ123" s="915">
        <v>46976413</v>
      </c>
      <c r="BR123" s="916"/>
      <c r="BS123" s="916"/>
      <c r="BT123" s="916"/>
      <c r="BU123" s="916"/>
      <c r="BV123" s="916">
        <v>45938922</v>
      </c>
      <c r="BW123" s="916"/>
      <c r="BX123" s="916"/>
      <c r="BY123" s="916"/>
      <c r="BZ123" s="916"/>
      <c r="CA123" s="916">
        <v>46739736</v>
      </c>
      <c r="CB123" s="916"/>
      <c r="CC123" s="916"/>
      <c r="CD123" s="916"/>
      <c r="CE123" s="916"/>
      <c r="CF123" s="826"/>
      <c r="CG123" s="827"/>
      <c r="CH123" s="827"/>
      <c r="CI123" s="827"/>
      <c r="CJ123" s="917"/>
      <c r="CK123" s="952"/>
      <c r="CL123" s="938"/>
      <c r="CM123" s="938"/>
      <c r="CN123" s="938"/>
      <c r="CO123" s="939"/>
      <c r="CP123" s="918"/>
      <c r="CQ123" s="919"/>
      <c r="CR123" s="919"/>
      <c r="CS123" s="919"/>
      <c r="CT123" s="919"/>
      <c r="CU123" s="919"/>
      <c r="CV123" s="919"/>
      <c r="CW123" s="919"/>
      <c r="CX123" s="919"/>
      <c r="CY123" s="919"/>
      <c r="CZ123" s="919"/>
      <c r="DA123" s="919"/>
      <c r="DB123" s="919"/>
      <c r="DC123" s="919"/>
      <c r="DD123" s="919"/>
      <c r="DE123" s="919"/>
      <c r="DF123" s="920"/>
      <c r="DG123" s="859"/>
      <c r="DH123" s="860"/>
      <c r="DI123" s="860"/>
      <c r="DJ123" s="860"/>
      <c r="DK123" s="861"/>
      <c r="DL123" s="862"/>
      <c r="DM123" s="860"/>
      <c r="DN123" s="860"/>
      <c r="DO123" s="860"/>
      <c r="DP123" s="861"/>
      <c r="DQ123" s="862"/>
      <c r="DR123" s="860"/>
      <c r="DS123" s="860"/>
      <c r="DT123" s="860"/>
      <c r="DU123" s="861"/>
      <c r="DV123" s="907"/>
      <c r="DW123" s="908"/>
      <c r="DX123" s="908"/>
      <c r="DY123" s="908"/>
      <c r="DZ123" s="909"/>
    </row>
    <row r="124" spans="1:130" s="245" customFormat="1" ht="26.25" customHeight="1" thickBot="1" x14ac:dyDescent="0.2">
      <c r="A124" s="900"/>
      <c r="B124" s="901"/>
      <c r="C124" s="904" t="s">
        <v>461</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128</v>
      </c>
      <c r="AB124" s="860"/>
      <c r="AC124" s="860"/>
      <c r="AD124" s="860"/>
      <c r="AE124" s="861"/>
      <c r="AF124" s="862" t="s">
        <v>128</v>
      </c>
      <c r="AG124" s="860"/>
      <c r="AH124" s="860"/>
      <c r="AI124" s="860"/>
      <c r="AJ124" s="861"/>
      <c r="AK124" s="862" t="s">
        <v>128</v>
      </c>
      <c r="AL124" s="860"/>
      <c r="AM124" s="860"/>
      <c r="AN124" s="860"/>
      <c r="AO124" s="861"/>
      <c r="AP124" s="907" t="s">
        <v>128</v>
      </c>
      <c r="AQ124" s="908"/>
      <c r="AR124" s="908"/>
      <c r="AS124" s="908"/>
      <c r="AT124" s="909"/>
      <c r="AU124" s="910" t="s">
        <v>476</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128</v>
      </c>
      <c r="BR124" s="914"/>
      <c r="BS124" s="914"/>
      <c r="BT124" s="914"/>
      <c r="BU124" s="914"/>
      <c r="BV124" s="914" t="s">
        <v>128</v>
      </c>
      <c r="BW124" s="914"/>
      <c r="BX124" s="914"/>
      <c r="BY124" s="914"/>
      <c r="BZ124" s="914"/>
      <c r="CA124" s="914" t="s">
        <v>128</v>
      </c>
      <c r="CB124" s="914"/>
      <c r="CC124" s="914"/>
      <c r="CD124" s="914"/>
      <c r="CE124" s="914"/>
      <c r="CF124" s="804"/>
      <c r="CG124" s="805"/>
      <c r="CH124" s="805"/>
      <c r="CI124" s="805"/>
      <c r="CJ124" s="945"/>
      <c r="CK124" s="953"/>
      <c r="CL124" s="953"/>
      <c r="CM124" s="953"/>
      <c r="CN124" s="953"/>
      <c r="CO124" s="954"/>
      <c r="CP124" s="918" t="s">
        <v>477</v>
      </c>
      <c r="CQ124" s="919"/>
      <c r="CR124" s="919"/>
      <c r="CS124" s="919"/>
      <c r="CT124" s="919"/>
      <c r="CU124" s="919"/>
      <c r="CV124" s="919"/>
      <c r="CW124" s="919"/>
      <c r="CX124" s="919"/>
      <c r="CY124" s="919"/>
      <c r="CZ124" s="919"/>
      <c r="DA124" s="919"/>
      <c r="DB124" s="919"/>
      <c r="DC124" s="919"/>
      <c r="DD124" s="919"/>
      <c r="DE124" s="919"/>
      <c r="DF124" s="920"/>
      <c r="DG124" s="842" t="s">
        <v>128</v>
      </c>
      <c r="DH124" s="843"/>
      <c r="DI124" s="843"/>
      <c r="DJ124" s="843"/>
      <c r="DK124" s="844"/>
      <c r="DL124" s="845" t="s">
        <v>128</v>
      </c>
      <c r="DM124" s="843"/>
      <c r="DN124" s="843"/>
      <c r="DO124" s="843"/>
      <c r="DP124" s="844"/>
      <c r="DQ124" s="845" t="s">
        <v>442</v>
      </c>
      <c r="DR124" s="843"/>
      <c r="DS124" s="843"/>
      <c r="DT124" s="843"/>
      <c r="DU124" s="844"/>
      <c r="DV124" s="931" t="s">
        <v>128</v>
      </c>
      <c r="DW124" s="932"/>
      <c r="DX124" s="932"/>
      <c r="DY124" s="932"/>
      <c r="DZ124" s="933"/>
    </row>
    <row r="125" spans="1:130" s="245" customFormat="1" ht="26.25" customHeight="1" x14ac:dyDescent="0.15">
      <c r="A125" s="900"/>
      <c r="B125" s="901"/>
      <c r="C125" s="904" t="s">
        <v>463</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128</v>
      </c>
      <c r="AB125" s="860"/>
      <c r="AC125" s="860"/>
      <c r="AD125" s="860"/>
      <c r="AE125" s="861"/>
      <c r="AF125" s="862" t="s">
        <v>128</v>
      </c>
      <c r="AG125" s="860"/>
      <c r="AH125" s="860"/>
      <c r="AI125" s="860"/>
      <c r="AJ125" s="861"/>
      <c r="AK125" s="862" t="s">
        <v>128</v>
      </c>
      <c r="AL125" s="860"/>
      <c r="AM125" s="860"/>
      <c r="AN125" s="860"/>
      <c r="AO125" s="861"/>
      <c r="AP125" s="907" t="s">
        <v>128</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478</v>
      </c>
      <c r="CL125" s="935"/>
      <c r="CM125" s="935"/>
      <c r="CN125" s="935"/>
      <c r="CO125" s="936"/>
      <c r="CP125" s="943" t="s">
        <v>479</v>
      </c>
      <c r="CQ125" s="888"/>
      <c r="CR125" s="888"/>
      <c r="CS125" s="888"/>
      <c r="CT125" s="888"/>
      <c r="CU125" s="888"/>
      <c r="CV125" s="888"/>
      <c r="CW125" s="888"/>
      <c r="CX125" s="888"/>
      <c r="CY125" s="888"/>
      <c r="CZ125" s="888"/>
      <c r="DA125" s="888"/>
      <c r="DB125" s="888"/>
      <c r="DC125" s="888"/>
      <c r="DD125" s="888"/>
      <c r="DE125" s="888"/>
      <c r="DF125" s="889"/>
      <c r="DG125" s="944" t="s">
        <v>128</v>
      </c>
      <c r="DH125" s="925"/>
      <c r="DI125" s="925"/>
      <c r="DJ125" s="925"/>
      <c r="DK125" s="925"/>
      <c r="DL125" s="925" t="s">
        <v>128</v>
      </c>
      <c r="DM125" s="925"/>
      <c r="DN125" s="925"/>
      <c r="DO125" s="925"/>
      <c r="DP125" s="925"/>
      <c r="DQ125" s="925" t="s">
        <v>128</v>
      </c>
      <c r="DR125" s="925"/>
      <c r="DS125" s="925"/>
      <c r="DT125" s="925"/>
      <c r="DU125" s="925"/>
      <c r="DV125" s="926" t="s">
        <v>128</v>
      </c>
      <c r="DW125" s="926"/>
      <c r="DX125" s="926"/>
      <c r="DY125" s="926"/>
      <c r="DZ125" s="927"/>
    </row>
    <row r="126" spans="1:130" s="245" customFormat="1" ht="26.25" customHeight="1" thickBot="1" x14ac:dyDescent="0.2">
      <c r="A126" s="900"/>
      <c r="B126" s="901"/>
      <c r="C126" s="904" t="s">
        <v>465</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28585</v>
      </c>
      <c r="AB126" s="860"/>
      <c r="AC126" s="860"/>
      <c r="AD126" s="860"/>
      <c r="AE126" s="861"/>
      <c r="AF126" s="862">
        <v>29680</v>
      </c>
      <c r="AG126" s="860"/>
      <c r="AH126" s="860"/>
      <c r="AI126" s="860"/>
      <c r="AJ126" s="861"/>
      <c r="AK126" s="862">
        <v>21642</v>
      </c>
      <c r="AL126" s="860"/>
      <c r="AM126" s="860"/>
      <c r="AN126" s="860"/>
      <c r="AO126" s="861"/>
      <c r="AP126" s="907">
        <v>0.1</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480</v>
      </c>
      <c r="CQ126" s="830"/>
      <c r="CR126" s="830"/>
      <c r="CS126" s="830"/>
      <c r="CT126" s="830"/>
      <c r="CU126" s="830"/>
      <c r="CV126" s="830"/>
      <c r="CW126" s="830"/>
      <c r="CX126" s="830"/>
      <c r="CY126" s="830"/>
      <c r="CZ126" s="830"/>
      <c r="DA126" s="830"/>
      <c r="DB126" s="830"/>
      <c r="DC126" s="830"/>
      <c r="DD126" s="830"/>
      <c r="DE126" s="830"/>
      <c r="DF126" s="831"/>
      <c r="DG126" s="896" t="s">
        <v>442</v>
      </c>
      <c r="DH126" s="897"/>
      <c r="DI126" s="897"/>
      <c r="DJ126" s="897"/>
      <c r="DK126" s="897"/>
      <c r="DL126" s="897" t="s">
        <v>442</v>
      </c>
      <c r="DM126" s="897"/>
      <c r="DN126" s="897"/>
      <c r="DO126" s="897"/>
      <c r="DP126" s="897"/>
      <c r="DQ126" s="897" t="s">
        <v>128</v>
      </c>
      <c r="DR126" s="897"/>
      <c r="DS126" s="897"/>
      <c r="DT126" s="897"/>
      <c r="DU126" s="897"/>
      <c r="DV126" s="874" t="s">
        <v>128</v>
      </c>
      <c r="DW126" s="874"/>
      <c r="DX126" s="874"/>
      <c r="DY126" s="874"/>
      <c r="DZ126" s="875"/>
    </row>
    <row r="127" spans="1:130" s="245" customFormat="1" ht="26.25" customHeight="1" x14ac:dyDescent="0.15">
      <c r="A127" s="902"/>
      <c r="B127" s="903"/>
      <c r="C127" s="921" t="s">
        <v>481</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128</v>
      </c>
      <c r="AB127" s="860"/>
      <c r="AC127" s="860"/>
      <c r="AD127" s="860"/>
      <c r="AE127" s="861"/>
      <c r="AF127" s="862" t="s">
        <v>128</v>
      </c>
      <c r="AG127" s="860"/>
      <c r="AH127" s="860"/>
      <c r="AI127" s="860"/>
      <c r="AJ127" s="861"/>
      <c r="AK127" s="862" t="s">
        <v>128</v>
      </c>
      <c r="AL127" s="860"/>
      <c r="AM127" s="860"/>
      <c r="AN127" s="860"/>
      <c r="AO127" s="861"/>
      <c r="AP127" s="907" t="s">
        <v>128</v>
      </c>
      <c r="AQ127" s="908"/>
      <c r="AR127" s="908"/>
      <c r="AS127" s="908"/>
      <c r="AT127" s="909"/>
      <c r="AU127" s="281"/>
      <c r="AV127" s="281"/>
      <c r="AW127" s="281"/>
      <c r="AX127" s="924" t="s">
        <v>482</v>
      </c>
      <c r="AY127" s="892"/>
      <c r="AZ127" s="892"/>
      <c r="BA127" s="892"/>
      <c r="BB127" s="892"/>
      <c r="BC127" s="892"/>
      <c r="BD127" s="892"/>
      <c r="BE127" s="893"/>
      <c r="BF127" s="891" t="s">
        <v>483</v>
      </c>
      <c r="BG127" s="892"/>
      <c r="BH127" s="892"/>
      <c r="BI127" s="892"/>
      <c r="BJ127" s="892"/>
      <c r="BK127" s="892"/>
      <c r="BL127" s="893"/>
      <c r="BM127" s="891" t="s">
        <v>484</v>
      </c>
      <c r="BN127" s="892"/>
      <c r="BO127" s="892"/>
      <c r="BP127" s="892"/>
      <c r="BQ127" s="892"/>
      <c r="BR127" s="892"/>
      <c r="BS127" s="893"/>
      <c r="BT127" s="891" t="s">
        <v>485</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486</v>
      </c>
      <c r="CQ127" s="830"/>
      <c r="CR127" s="830"/>
      <c r="CS127" s="830"/>
      <c r="CT127" s="830"/>
      <c r="CU127" s="830"/>
      <c r="CV127" s="830"/>
      <c r="CW127" s="830"/>
      <c r="CX127" s="830"/>
      <c r="CY127" s="830"/>
      <c r="CZ127" s="830"/>
      <c r="DA127" s="830"/>
      <c r="DB127" s="830"/>
      <c r="DC127" s="830"/>
      <c r="DD127" s="830"/>
      <c r="DE127" s="830"/>
      <c r="DF127" s="831"/>
      <c r="DG127" s="896" t="s">
        <v>128</v>
      </c>
      <c r="DH127" s="897"/>
      <c r="DI127" s="897"/>
      <c r="DJ127" s="897"/>
      <c r="DK127" s="897"/>
      <c r="DL127" s="897" t="s">
        <v>128</v>
      </c>
      <c r="DM127" s="897"/>
      <c r="DN127" s="897"/>
      <c r="DO127" s="897"/>
      <c r="DP127" s="897"/>
      <c r="DQ127" s="897" t="s">
        <v>412</v>
      </c>
      <c r="DR127" s="897"/>
      <c r="DS127" s="897"/>
      <c r="DT127" s="897"/>
      <c r="DU127" s="897"/>
      <c r="DV127" s="874" t="s">
        <v>128</v>
      </c>
      <c r="DW127" s="874"/>
      <c r="DX127" s="874"/>
      <c r="DY127" s="874"/>
      <c r="DZ127" s="875"/>
    </row>
    <row r="128" spans="1:130" s="245" customFormat="1" ht="26.25" customHeight="1" thickBot="1" x14ac:dyDescent="0.2">
      <c r="A128" s="876" t="s">
        <v>487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488</v>
      </c>
      <c r="X128" s="878"/>
      <c r="Y128" s="878"/>
      <c r="Z128" s="879"/>
      <c r="AA128" s="880">
        <v>478705</v>
      </c>
      <c r="AB128" s="881"/>
      <c r="AC128" s="881"/>
      <c r="AD128" s="881"/>
      <c r="AE128" s="882"/>
      <c r="AF128" s="883">
        <v>461421</v>
      </c>
      <c r="AG128" s="881"/>
      <c r="AH128" s="881"/>
      <c r="AI128" s="881"/>
      <c r="AJ128" s="882"/>
      <c r="AK128" s="883">
        <v>439297</v>
      </c>
      <c r="AL128" s="881"/>
      <c r="AM128" s="881"/>
      <c r="AN128" s="881"/>
      <c r="AO128" s="882"/>
      <c r="AP128" s="884"/>
      <c r="AQ128" s="885"/>
      <c r="AR128" s="885"/>
      <c r="AS128" s="885"/>
      <c r="AT128" s="886"/>
      <c r="AU128" s="281"/>
      <c r="AV128" s="281"/>
      <c r="AW128" s="281"/>
      <c r="AX128" s="887" t="s">
        <v>489</v>
      </c>
      <c r="AY128" s="888"/>
      <c r="AZ128" s="888"/>
      <c r="BA128" s="888"/>
      <c r="BB128" s="888"/>
      <c r="BC128" s="888"/>
      <c r="BD128" s="888"/>
      <c r="BE128" s="889"/>
      <c r="BF128" s="866" t="s">
        <v>128</v>
      </c>
      <c r="BG128" s="867"/>
      <c r="BH128" s="867"/>
      <c r="BI128" s="867"/>
      <c r="BJ128" s="867"/>
      <c r="BK128" s="867"/>
      <c r="BL128" s="890"/>
      <c r="BM128" s="866">
        <v>12.61</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490</v>
      </c>
      <c r="CQ128" s="808"/>
      <c r="CR128" s="808"/>
      <c r="CS128" s="808"/>
      <c r="CT128" s="808"/>
      <c r="CU128" s="808"/>
      <c r="CV128" s="808"/>
      <c r="CW128" s="808"/>
      <c r="CX128" s="808"/>
      <c r="CY128" s="808"/>
      <c r="CZ128" s="808"/>
      <c r="DA128" s="808"/>
      <c r="DB128" s="808"/>
      <c r="DC128" s="808"/>
      <c r="DD128" s="808"/>
      <c r="DE128" s="808"/>
      <c r="DF128" s="809"/>
      <c r="DG128" s="870">
        <v>100000</v>
      </c>
      <c r="DH128" s="871"/>
      <c r="DI128" s="871"/>
      <c r="DJ128" s="871"/>
      <c r="DK128" s="871"/>
      <c r="DL128" s="871">
        <v>100000</v>
      </c>
      <c r="DM128" s="871"/>
      <c r="DN128" s="871"/>
      <c r="DO128" s="871"/>
      <c r="DP128" s="871"/>
      <c r="DQ128" s="871">
        <v>100000</v>
      </c>
      <c r="DR128" s="871"/>
      <c r="DS128" s="871"/>
      <c r="DT128" s="871"/>
      <c r="DU128" s="871"/>
      <c r="DV128" s="872">
        <v>0.7</v>
      </c>
      <c r="DW128" s="872"/>
      <c r="DX128" s="872"/>
      <c r="DY128" s="872"/>
      <c r="DZ128" s="873"/>
    </row>
    <row r="129" spans="1:131" s="245"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491</v>
      </c>
      <c r="X129" s="857"/>
      <c r="Y129" s="857"/>
      <c r="Z129" s="858"/>
      <c r="AA129" s="859">
        <v>17601194</v>
      </c>
      <c r="AB129" s="860"/>
      <c r="AC129" s="860"/>
      <c r="AD129" s="860"/>
      <c r="AE129" s="861"/>
      <c r="AF129" s="862">
        <v>17652628</v>
      </c>
      <c r="AG129" s="860"/>
      <c r="AH129" s="860"/>
      <c r="AI129" s="860"/>
      <c r="AJ129" s="861"/>
      <c r="AK129" s="862">
        <v>17623772</v>
      </c>
      <c r="AL129" s="860"/>
      <c r="AM129" s="860"/>
      <c r="AN129" s="860"/>
      <c r="AO129" s="861"/>
      <c r="AP129" s="863"/>
      <c r="AQ129" s="864"/>
      <c r="AR129" s="864"/>
      <c r="AS129" s="864"/>
      <c r="AT129" s="865"/>
      <c r="AU129" s="283"/>
      <c r="AV129" s="283"/>
      <c r="AW129" s="283"/>
      <c r="AX129" s="829" t="s">
        <v>492</v>
      </c>
      <c r="AY129" s="830"/>
      <c r="AZ129" s="830"/>
      <c r="BA129" s="830"/>
      <c r="BB129" s="830"/>
      <c r="BC129" s="830"/>
      <c r="BD129" s="830"/>
      <c r="BE129" s="831"/>
      <c r="BF129" s="849" t="s">
        <v>128</v>
      </c>
      <c r="BG129" s="850"/>
      <c r="BH129" s="850"/>
      <c r="BI129" s="850"/>
      <c r="BJ129" s="850"/>
      <c r="BK129" s="850"/>
      <c r="BL129" s="851"/>
      <c r="BM129" s="849">
        <v>17.61</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493</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494</v>
      </c>
      <c r="X130" s="857"/>
      <c r="Y130" s="857"/>
      <c r="Z130" s="858"/>
      <c r="AA130" s="859">
        <v>2351430</v>
      </c>
      <c r="AB130" s="860"/>
      <c r="AC130" s="860"/>
      <c r="AD130" s="860"/>
      <c r="AE130" s="861"/>
      <c r="AF130" s="862">
        <v>2334610</v>
      </c>
      <c r="AG130" s="860"/>
      <c r="AH130" s="860"/>
      <c r="AI130" s="860"/>
      <c r="AJ130" s="861"/>
      <c r="AK130" s="862">
        <v>2303618</v>
      </c>
      <c r="AL130" s="860"/>
      <c r="AM130" s="860"/>
      <c r="AN130" s="860"/>
      <c r="AO130" s="861"/>
      <c r="AP130" s="863"/>
      <c r="AQ130" s="864"/>
      <c r="AR130" s="864"/>
      <c r="AS130" s="864"/>
      <c r="AT130" s="865"/>
      <c r="AU130" s="283"/>
      <c r="AV130" s="283"/>
      <c r="AW130" s="283"/>
      <c r="AX130" s="829" t="s">
        <v>495</v>
      </c>
      <c r="AY130" s="830"/>
      <c r="AZ130" s="830"/>
      <c r="BA130" s="830"/>
      <c r="BB130" s="830"/>
      <c r="BC130" s="830"/>
      <c r="BD130" s="830"/>
      <c r="BE130" s="831"/>
      <c r="BF130" s="832">
        <v>4.9000000000000004</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496</v>
      </c>
      <c r="X131" s="840"/>
      <c r="Y131" s="840"/>
      <c r="Z131" s="841"/>
      <c r="AA131" s="842">
        <v>15249764</v>
      </c>
      <c r="AB131" s="843"/>
      <c r="AC131" s="843"/>
      <c r="AD131" s="843"/>
      <c r="AE131" s="844"/>
      <c r="AF131" s="845">
        <v>15318018</v>
      </c>
      <c r="AG131" s="843"/>
      <c r="AH131" s="843"/>
      <c r="AI131" s="843"/>
      <c r="AJ131" s="844"/>
      <c r="AK131" s="845">
        <v>15320154</v>
      </c>
      <c r="AL131" s="843"/>
      <c r="AM131" s="843"/>
      <c r="AN131" s="843"/>
      <c r="AO131" s="844"/>
      <c r="AP131" s="846"/>
      <c r="AQ131" s="847"/>
      <c r="AR131" s="847"/>
      <c r="AS131" s="847"/>
      <c r="AT131" s="848"/>
      <c r="AU131" s="283"/>
      <c r="AV131" s="283"/>
      <c r="AW131" s="283"/>
      <c r="AX131" s="807" t="s">
        <v>497</v>
      </c>
      <c r="AY131" s="808"/>
      <c r="AZ131" s="808"/>
      <c r="BA131" s="808"/>
      <c r="BB131" s="808"/>
      <c r="BC131" s="808"/>
      <c r="BD131" s="808"/>
      <c r="BE131" s="809"/>
      <c r="BF131" s="810" t="s">
        <v>128</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498</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499</v>
      </c>
      <c r="W132" s="820"/>
      <c r="X132" s="820"/>
      <c r="Y132" s="820"/>
      <c r="Z132" s="821"/>
      <c r="AA132" s="822">
        <v>5.1176136229999996</v>
      </c>
      <c r="AB132" s="823"/>
      <c r="AC132" s="823"/>
      <c r="AD132" s="823"/>
      <c r="AE132" s="824"/>
      <c r="AF132" s="825">
        <v>4.966517209</v>
      </c>
      <c r="AG132" s="823"/>
      <c r="AH132" s="823"/>
      <c r="AI132" s="823"/>
      <c r="AJ132" s="824"/>
      <c r="AK132" s="825">
        <v>4.7761138689999996</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500</v>
      </c>
      <c r="W133" s="799"/>
      <c r="X133" s="799"/>
      <c r="Y133" s="799"/>
      <c r="Z133" s="800"/>
      <c r="AA133" s="801">
        <v>5.2</v>
      </c>
      <c r="AB133" s="802"/>
      <c r="AC133" s="802"/>
      <c r="AD133" s="802"/>
      <c r="AE133" s="803"/>
      <c r="AF133" s="801">
        <v>5.2</v>
      </c>
      <c r="AG133" s="802"/>
      <c r="AH133" s="802"/>
      <c r="AI133" s="802"/>
      <c r="AJ133" s="803"/>
      <c r="AK133" s="801">
        <v>4.9000000000000004</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LN0WuP6pttYEiP58l6krIiKk24FDKzkn0o28frly0Xy0GBS0WlgXHjWCBvQlKSlfHO8NP73nZamRxtSB3hHtUQ==" saltValue="I61QlyE0qQkBYjL8Dbyd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1"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31Rhxx7BAY5807Pu11R9Q1L+N+hBkwzHNTuDTEiaK8yT4UGF54DIksjIy55+GXTOrWPcLZmRoElohrdEtRdu5w==" saltValue="PiVFPRYoIbgRhSFcqyUj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uFvE8PAYvEz7i1L2zhtYchtwngrwAgu3kXxI4cJ46ovZnDoN5bnU+IMmGjL9049wnrHX/SxpnRTQ8n3/+MMiw==" saltValue="vN5wD45VXWtZ6lYFpb5i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B4" sqref="B4"/>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3" t="s">
        <v>504</v>
      </c>
      <c r="AP7" s="302"/>
      <c r="AQ7" s="303" t="s">
        <v>505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4"/>
      <c r="AP8" s="308" t="s">
        <v>506</v>
      </c>
      <c r="AQ8" s="309" t="s">
        <v>507</v>
      </c>
      <c r="AR8" s="310" t="s">
        <v>508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7" t="s">
        <v>509</v>
      </c>
      <c r="AL9" s="1238"/>
      <c r="AM9" s="1238"/>
      <c r="AN9" s="1239"/>
      <c r="AO9" s="311">
        <v>4020341</v>
      </c>
      <c r="AP9" s="311">
        <v>50007</v>
      </c>
      <c r="AQ9" s="312">
        <v>66535</v>
      </c>
      <c r="AR9" s="313">
        <v>-24.8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7" t="s">
        <v>510</v>
      </c>
      <c r="AL10" s="1238"/>
      <c r="AM10" s="1238"/>
      <c r="AN10" s="1239"/>
      <c r="AO10" s="314">
        <v>462160</v>
      </c>
      <c r="AP10" s="314">
        <v>5749</v>
      </c>
      <c r="AQ10" s="315">
        <v>6067</v>
      </c>
      <c r="AR10" s="316">
        <v>-5.2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7" t="s">
        <v>511</v>
      </c>
      <c r="AL11" s="1238"/>
      <c r="AM11" s="1238"/>
      <c r="AN11" s="1239"/>
      <c r="AO11" s="314">
        <v>652196</v>
      </c>
      <c r="AP11" s="314">
        <v>8112</v>
      </c>
      <c r="AQ11" s="315">
        <v>10213</v>
      </c>
      <c r="AR11" s="316">
        <v>-20.6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7" t="s">
        <v>512</v>
      </c>
      <c r="AL12" s="1238"/>
      <c r="AM12" s="1238"/>
      <c r="AN12" s="1239"/>
      <c r="AO12" s="314" t="s">
        <v>513</v>
      </c>
      <c r="AP12" s="314" t="s">
        <v>513</v>
      </c>
      <c r="AQ12" s="315">
        <v>718</v>
      </c>
      <c r="AR12" s="316" t="s">
        <v>513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7" t="s">
        <v>514</v>
      </c>
      <c r="AL13" s="1238"/>
      <c r="AM13" s="1238"/>
      <c r="AN13" s="1239"/>
      <c r="AO13" s="314" t="s">
        <v>513</v>
      </c>
      <c r="AP13" s="314" t="s">
        <v>513</v>
      </c>
      <c r="AQ13" s="315" t="s">
        <v>513</v>
      </c>
      <c r="AR13" s="316" t="s">
        <v>513</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7" t="s">
        <v>515</v>
      </c>
      <c r="AL14" s="1238"/>
      <c r="AM14" s="1238"/>
      <c r="AN14" s="1239"/>
      <c r="AO14" s="314">
        <v>186759</v>
      </c>
      <c r="AP14" s="314">
        <v>2323</v>
      </c>
      <c r="AQ14" s="315">
        <v>2921</v>
      </c>
      <c r="AR14" s="316">
        <v>-20.5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7" t="s">
        <v>516</v>
      </c>
      <c r="AL15" s="1238"/>
      <c r="AM15" s="1238"/>
      <c r="AN15" s="1239"/>
      <c r="AO15" s="314">
        <v>33368</v>
      </c>
      <c r="AP15" s="314">
        <v>415</v>
      </c>
      <c r="AQ15" s="315">
        <v>1684</v>
      </c>
      <c r="AR15" s="316">
        <v>-75.400000000000006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40" t="s">
        <v>517</v>
      </c>
      <c r="AL16" s="1241"/>
      <c r="AM16" s="1241"/>
      <c r="AN16" s="1242"/>
      <c r="AO16" s="314">
        <v>-363811</v>
      </c>
      <c r="AP16" s="314">
        <v>-4525</v>
      </c>
      <c r="AQ16" s="315">
        <v>-5708</v>
      </c>
      <c r="AR16" s="316">
        <v>-20.7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40" t="s">
        <v>185</v>
      </c>
      <c r="AL17" s="1241"/>
      <c r="AM17" s="1241"/>
      <c r="AN17" s="1242"/>
      <c r="AO17" s="314">
        <v>4991013</v>
      </c>
      <c r="AP17" s="314">
        <v>62081</v>
      </c>
      <c r="AQ17" s="315">
        <v>82431</v>
      </c>
      <c r="AR17" s="316">
        <v>-24.7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519</v>
      </c>
      <c r="AP20" s="322" t="s">
        <v>520</v>
      </c>
      <c r="AQ20" s="323" t="s">
        <v>521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34" t="s">
        <v>522</v>
      </c>
      <c r="AL21" s="1235"/>
      <c r="AM21" s="1235"/>
      <c r="AN21" s="1236"/>
      <c r="AO21" s="326">
        <v>5.44</v>
      </c>
      <c r="AP21" s="327">
        <v>7.69</v>
      </c>
      <c r="AQ21" s="328">
        <v>-2.25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34" t="s">
        <v>523</v>
      </c>
      <c r="AL22" s="1235"/>
      <c r="AM22" s="1235"/>
      <c r="AN22" s="1236"/>
      <c r="AO22" s="331">
        <v>100.4</v>
      </c>
      <c r="AP22" s="332">
        <v>98.4</v>
      </c>
      <c r="AQ22" s="333">
        <v>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3" t="s">
        <v>504</v>
      </c>
      <c r="AP30" s="302"/>
      <c r="AQ30" s="303" t="s">
        <v>505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4"/>
      <c r="AP31" s="308" t="s">
        <v>506</v>
      </c>
      <c r="AQ31" s="309" t="s">
        <v>507</v>
      </c>
      <c r="AR31" s="310" t="s">
        <v>508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527</v>
      </c>
      <c r="AL32" s="1226"/>
      <c r="AM32" s="1226"/>
      <c r="AN32" s="1227"/>
      <c r="AO32" s="341">
        <v>2326921</v>
      </c>
      <c r="AP32" s="341">
        <v>28944</v>
      </c>
      <c r="AQ32" s="342">
        <v>42216</v>
      </c>
      <c r="AR32" s="343">
        <v>-31.4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528</v>
      </c>
      <c r="AL33" s="1226"/>
      <c r="AM33" s="1226"/>
      <c r="AN33" s="1227"/>
      <c r="AO33" s="341">
        <v>19774</v>
      </c>
      <c r="AP33" s="341">
        <v>246</v>
      </c>
      <c r="AQ33" s="342">
        <v>25</v>
      </c>
      <c r="AR33" s="343">
        <v>884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529</v>
      </c>
      <c r="AL34" s="1226"/>
      <c r="AM34" s="1226"/>
      <c r="AN34" s="1227"/>
      <c r="AO34" s="341">
        <v>44667</v>
      </c>
      <c r="AP34" s="341">
        <v>556</v>
      </c>
      <c r="AQ34" s="342">
        <v>199</v>
      </c>
      <c r="AR34" s="343">
        <v>179.4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530</v>
      </c>
      <c r="AL35" s="1226"/>
      <c r="AM35" s="1226"/>
      <c r="AN35" s="1227"/>
      <c r="AO35" s="341">
        <v>931028</v>
      </c>
      <c r="AP35" s="341">
        <v>11581</v>
      </c>
      <c r="AQ35" s="342">
        <v>10933</v>
      </c>
      <c r="AR35" s="343">
        <v>5.9</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531</v>
      </c>
      <c r="AL36" s="1226"/>
      <c r="AM36" s="1226"/>
      <c r="AN36" s="1227"/>
      <c r="AO36" s="341">
        <v>130591</v>
      </c>
      <c r="AP36" s="341">
        <v>1624</v>
      </c>
      <c r="AQ36" s="342">
        <v>2408</v>
      </c>
      <c r="AR36" s="343">
        <v>-32.6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532</v>
      </c>
      <c r="AL37" s="1226"/>
      <c r="AM37" s="1226"/>
      <c r="AN37" s="1227"/>
      <c r="AO37" s="341">
        <v>21642</v>
      </c>
      <c r="AP37" s="341">
        <v>269</v>
      </c>
      <c r="AQ37" s="342">
        <v>2761</v>
      </c>
      <c r="AR37" s="343">
        <v>-90.3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533</v>
      </c>
      <c r="AL38" s="1229"/>
      <c r="AM38" s="1229"/>
      <c r="AN38" s="1230"/>
      <c r="AO38" s="344" t="s">
        <v>513</v>
      </c>
      <c r="AP38" s="344" t="s">
        <v>513</v>
      </c>
      <c r="AQ38" s="345">
        <v>0</v>
      </c>
      <c r="AR38" s="333" t="s">
        <v>513</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534</v>
      </c>
      <c r="AL39" s="1229"/>
      <c r="AM39" s="1229"/>
      <c r="AN39" s="1230"/>
      <c r="AO39" s="341">
        <v>-439297</v>
      </c>
      <c r="AP39" s="341">
        <v>-5464</v>
      </c>
      <c r="AQ39" s="342">
        <v>-3141</v>
      </c>
      <c r="AR39" s="343">
        <v>74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535</v>
      </c>
      <c r="AL40" s="1226"/>
      <c r="AM40" s="1226"/>
      <c r="AN40" s="1227"/>
      <c r="AO40" s="341">
        <v>-2303618</v>
      </c>
      <c r="AP40" s="341">
        <v>-28654</v>
      </c>
      <c r="AQ40" s="342">
        <v>-38707</v>
      </c>
      <c r="AR40" s="343">
        <v>-26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298</v>
      </c>
      <c r="AL41" s="1232"/>
      <c r="AM41" s="1232"/>
      <c r="AN41" s="1233"/>
      <c r="AO41" s="341">
        <v>731708</v>
      </c>
      <c r="AP41" s="341">
        <v>9101</v>
      </c>
      <c r="AQ41" s="342">
        <v>16694</v>
      </c>
      <c r="AR41" s="343">
        <v>-45.5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8" t="s">
        <v>504</v>
      </c>
      <c r="AN49" s="1220" t="s">
        <v>539</v>
      </c>
      <c r="AO49" s="1221"/>
      <c r="AP49" s="1221"/>
      <c r="AQ49" s="1221"/>
      <c r="AR49" s="122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9"/>
      <c r="AN50" s="357" t="s">
        <v>540</v>
      </c>
      <c r="AO50" s="358" t="s">
        <v>541</v>
      </c>
      <c r="AP50" s="359" t="s">
        <v>542</v>
      </c>
      <c r="AQ50" s="360" t="s">
        <v>543</v>
      </c>
      <c r="AR50" s="361" t="s">
        <v>544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545</v>
      </c>
      <c r="AL51" s="354"/>
      <c r="AM51" s="362">
        <v>3788078</v>
      </c>
      <c r="AN51" s="363">
        <v>46820</v>
      </c>
      <c r="AO51" s="364">
        <v>-26.9</v>
      </c>
      <c r="AP51" s="365">
        <v>77507</v>
      </c>
      <c r="AQ51" s="366">
        <v>17.5</v>
      </c>
      <c r="AR51" s="367">
        <v>-44.4</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546</v>
      </c>
      <c r="AM52" s="370">
        <v>2396918</v>
      </c>
      <c r="AN52" s="371">
        <v>29626</v>
      </c>
      <c r="AO52" s="372">
        <v>-26.9</v>
      </c>
      <c r="AP52" s="373">
        <v>42788</v>
      </c>
      <c r="AQ52" s="374">
        <v>17.3</v>
      </c>
      <c r="AR52" s="375">
        <v>-44.2</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547</v>
      </c>
      <c r="AL53" s="354"/>
      <c r="AM53" s="362">
        <v>3814592</v>
      </c>
      <c r="AN53" s="363">
        <v>47061</v>
      </c>
      <c r="AO53" s="364">
        <v>0.5</v>
      </c>
      <c r="AP53" s="365">
        <v>86564</v>
      </c>
      <c r="AQ53" s="366">
        <v>11.7</v>
      </c>
      <c r="AR53" s="367">
        <v>-11.2</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546</v>
      </c>
      <c r="AM54" s="370">
        <v>2515009</v>
      </c>
      <c r="AN54" s="371">
        <v>31028</v>
      </c>
      <c r="AO54" s="372">
        <v>4.7</v>
      </c>
      <c r="AP54" s="373">
        <v>44869</v>
      </c>
      <c r="AQ54" s="374">
        <v>4.9000000000000004</v>
      </c>
      <c r="AR54" s="375">
        <v>-0.2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548</v>
      </c>
      <c r="AL55" s="354"/>
      <c r="AM55" s="362">
        <v>4697390</v>
      </c>
      <c r="AN55" s="363">
        <v>58045</v>
      </c>
      <c r="AO55" s="364">
        <v>23.3</v>
      </c>
      <c r="AP55" s="365">
        <v>62698</v>
      </c>
      <c r="AQ55" s="366">
        <v>-27.6</v>
      </c>
      <c r="AR55" s="367">
        <v>50.9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546</v>
      </c>
      <c r="AM56" s="370">
        <v>1690457</v>
      </c>
      <c r="AN56" s="371">
        <v>20889</v>
      </c>
      <c r="AO56" s="372">
        <v>-32.700000000000003</v>
      </c>
      <c r="AP56" s="373">
        <v>31973</v>
      </c>
      <c r="AQ56" s="374">
        <v>-28.7</v>
      </c>
      <c r="AR56" s="375">
        <v>-4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549</v>
      </c>
      <c r="AL57" s="354"/>
      <c r="AM57" s="362">
        <v>4573064</v>
      </c>
      <c r="AN57" s="363">
        <v>56602</v>
      </c>
      <c r="AO57" s="364">
        <v>-2.5</v>
      </c>
      <c r="AP57" s="365">
        <v>79245</v>
      </c>
      <c r="AQ57" s="366">
        <v>26.4</v>
      </c>
      <c r="AR57" s="367">
        <v>-28.9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546</v>
      </c>
      <c r="AM58" s="370">
        <v>2198195</v>
      </c>
      <c r="AN58" s="371">
        <v>27208</v>
      </c>
      <c r="AO58" s="372">
        <v>30.3</v>
      </c>
      <c r="AP58" s="373">
        <v>40378</v>
      </c>
      <c r="AQ58" s="374">
        <v>26.3</v>
      </c>
      <c r="AR58" s="375">
        <v>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550</v>
      </c>
      <c r="AL59" s="354"/>
      <c r="AM59" s="362">
        <v>7963926</v>
      </c>
      <c r="AN59" s="363">
        <v>99060</v>
      </c>
      <c r="AO59" s="364">
        <v>75</v>
      </c>
      <c r="AP59" s="365">
        <v>71604</v>
      </c>
      <c r="AQ59" s="366">
        <v>-9.6</v>
      </c>
      <c r="AR59" s="367">
        <v>84.6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546</v>
      </c>
      <c r="AM60" s="370">
        <v>6420481</v>
      </c>
      <c r="AN60" s="371">
        <v>79862</v>
      </c>
      <c r="AO60" s="372">
        <v>193.5</v>
      </c>
      <c r="AP60" s="373">
        <v>45121</v>
      </c>
      <c r="AQ60" s="374">
        <v>11.7</v>
      </c>
      <c r="AR60" s="375">
        <v>181.8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551</v>
      </c>
      <c r="AL61" s="376"/>
      <c r="AM61" s="377">
        <v>4967410</v>
      </c>
      <c r="AN61" s="378">
        <v>61518</v>
      </c>
      <c r="AO61" s="379">
        <v>13.9</v>
      </c>
      <c r="AP61" s="380">
        <v>75524</v>
      </c>
      <c r="AQ61" s="381">
        <v>3.7</v>
      </c>
      <c r="AR61" s="367">
        <v>10.199999999999999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546</v>
      </c>
      <c r="AM62" s="370">
        <v>3044212</v>
      </c>
      <c r="AN62" s="371">
        <v>37723</v>
      </c>
      <c r="AO62" s="372">
        <v>33.799999999999997</v>
      </c>
      <c r="AP62" s="373">
        <v>41026</v>
      </c>
      <c r="AQ62" s="374">
        <v>6.3</v>
      </c>
      <c r="AR62" s="375">
        <v>27.5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TXhKA2tsaz5+Q8KrFH6iV5A2qH4EvOutUiL+BEnmSULrHC82sgsjXQNcwmLz/wU74SlHMhkqUl8g3bLa9hb7pQ==" saltValue="4zEaM02XzoE0vup7YrsX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2" sqref="A2"/>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553</v>
      </c>
    </row>
    <row r="120" spans="125:125" ht="13.5" hidden="1" customHeight="1" x14ac:dyDescent="0.15"/>
    <row r="121" spans="125:125" ht="13.5" hidden="1" customHeight="1" x14ac:dyDescent="0.15">
      <c r="DU121" s="289"/>
    </row>
  </sheetData>
  <sheetProtection algorithmName="SHA-512" hashValue="R7OdpcmHSxnO+WIPdz1RVxyH0LV85eEs2LQJUPlInDD/ZzRpmVxhVdTKW5rQhCzyi3SelyRjpbCt9+AFcpcXBQ==" saltValue="wJ9gpFYeDQgvGTOBXUH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2" sqref="A2"/>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sheetData>
  <sheetProtection algorithmName="SHA-512" hashValue="h43O1M9mEm1II444hkiDI+eVnrjmUiunpcnwvqsTzbCXPtzNruyXPA7za0tWwsRtSYAgQG/AtFqukEXPVkC6HA==" saltValue="EsclvVt+pv0KkDIJY6xC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5" sqref="A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43" t="s">
        <v>3</v>
      </c>
      <c r="D47" s="1243"/>
      <c r="E47" s="1244"/>
      <c r="F47" s="11">
        <v>19</v>
      </c>
      <c r="G47" s="12">
        <v>24.74</v>
      </c>
      <c r="H47" s="12">
        <v>24.8</v>
      </c>
      <c r="I47" s="12">
        <v>22.96</v>
      </c>
      <c r="J47" s="13">
        <v>23</v>
      </c>
    </row>
    <row r="48" spans="2:10" ht="57.75" customHeight="1" x14ac:dyDescent="0.15">
      <c r="B48" s="14"/>
      <c r="C48" s="1245" t="s">
        <v>4</v>
      </c>
      <c r="D48" s="1245"/>
      <c r="E48" s="1246"/>
      <c r="F48" s="15">
        <v>10.28</v>
      </c>
      <c r="G48" s="16">
        <v>8.09</v>
      </c>
      <c r="H48" s="16">
        <v>9.1199999999999992</v>
      </c>
      <c r="I48" s="16">
        <v>12.5</v>
      </c>
      <c r="J48" s="17">
        <v>6.8</v>
      </c>
    </row>
    <row r="49" spans="2:10" ht="57.75" customHeight="1" thickBot="1" x14ac:dyDescent="0.2">
      <c r="B49" s="18"/>
      <c r="C49" s="1247" t="s">
        <v>5</v>
      </c>
      <c r="D49" s="1247"/>
      <c r="E49" s="1248"/>
      <c r="F49" s="19">
        <v>2.56</v>
      </c>
      <c r="G49" s="20">
        <v>3.44</v>
      </c>
      <c r="H49" s="20">
        <v>1.01</v>
      </c>
      <c r="I49" s="20">
        <v>1.64</v>
      </c>
      <c r="J49" s="21" t="s">
        <v>560</v>
      </c>
    </row>
    <row r="50" spans="2:10" ht="13.5" customHeight="1" x14ac:dyDescent="0.15"/>
  </sheetData>
  <sheetProtection algorithmName="SHA-512" hashValue="ButlmFIsgZvlbaXco7eEorTZ+I32iRcis7jCILOs6CAd8/ausAjIC5IBTcNOvWdTQ17tfp93pcKwOvS/qYr1gw==" saltValue="KLzpfpfzJtiKjYONg6/e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A9" sqref="A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5" t="s">
        <v>561</v>
      </c>
      <c r="D34" s="1255"/>
      <c r="E34" s="1256"/>
      <c r="F34" s="32">
        <v>13.91</v>
      </c>
      <c r="G34" s="33">
        <v>14.8</v>
      </c>
      <c r="H34" s="33">
        <v>15.11</v>
      </c>
      <c r="I34" s="33">
        <v>14.86</v>
      </c>
      <c r="J34" s="34">
        <v>14.79</v>
      </c>
      <c r="K34" s="22"/>
      <c r="L34" s="22"/>
      <c r="M34" s="22"/>
      <c r="N34" s="22"/>
      <c r="O34" s="22"/>
      <c r="P34" s="22"/>
    </row>
    <row r="35" spans="1:16" ht="39" customHeight="1" x14ac:dyDescent="0.15">
      <c r="A35" s="22"/>
      <c r="B35" s="35"/>
      <c r="C35" s="1249" t="s">
        <v>562</v>
      </c>
      <c r="D35" s="1250"/>
      <c r="E35" s="1251"/>
      <c r="F35" s="36">
        <v>10.28</v>
      </c>
      <c r="G35" s="37">
        <v>8.44</v>
      </c>
      <c r="H35" s="37">
        <v>9.1199999999999992</v>
      </c>
      <c r="I35" s="37">
        <v>12.5</v>
      </c>
      <c r="J35" s="38">
        <v>6.64</v>
      </c>
      <c r="K35" s="22"/>
      <c r="L35" s="22"/>
      <c r="M35" s="22"/>
      <c r="N35" s="22"/>
      <c r="O35" s="22"/>
      <c r="P35" s="22"/>
    </row>
    <row r="36" spans="1:16" ht="39" customHeight="1" x14ac:dyDescent="0.15">
      <c r="A36" s="22"/>
      <c r="B36" s="35"/>
      <c r="C36" s="1249" t="s">
        <v>563</v>
      </c>
      <c r="D36" s="1250"/>
      <c r="E36" s="1251"/>
      <c r="F36" s="36">
        <v>1.4</v>
      </c>
      <c r="G36" s="37">
        <v>2.16</v>
      </c>
      <c r="H36" s="37">
        <v>3.8</v>
      </c>
      <c r="I36" s="37">
        <v>3.48</v>
      </c>
      <c r="J36" s="38">
        <v>3.87</v>
      </c>
      <c r="K36" s="22"/>
      <c r="L36" s="22"/>
      <c r="M36" s="22"/>
      <c r="N36" s="22"/>
      <c r="O36" s="22"/>
      <c r="P36" s="22"/>
    </row>
    <row r="37" spans="1:16" ht="39" customHeight="1" x14ac:dyDescent="0.15">
      <c r="A37" s="22"/>
      <c r="B37" s="35"/>
      <c r="C37" s="1249" t="s">
        <v>564</v>
      </c>
      <c r="D37" s="1250"/>
      <c r="E37" s="1251"/>
      <c r="F37" s="36">
        <v>0.56999999999999995</v>
      </c>
      <c r="G37" s="37">
        <v>0.45</v>
      </c>
      <c r="H37" s="37">
        <v>1</v>
      </c>
      <c r="I37" s="37">
        <v>0.65</v>
      </c>
      <c r="J37" s="38">
        <v>1.06</v>
      </c>
      <c r="K37" s="22"/>
      <c r="L37" s="22"/>
      <c r="M37" s="22"/>
      <c r="N37" s="22"/>
      <c r="O37" s="22"/>
      <c r="P37" s="22"/>
    </row>
    <row r="38" spans="1:16" ht="39" customHeight="1" x14ac:dyDescent="0.15">
      <c r="A38" s="22"/>
      <c r="B38" s="35"/>
      <c r="C38" s="1249" t="s">
        <v>565</v>
      </c>
      <c r="D38" s="1250"/>
      <c r="E38" s="1251"/>
      <c r="F38" s="36">
        <v>0.12</v>
      </c>
      <c r="G38" s="37">
        <v>0.33</v>
      </c>
      <c r="H38" s="37">
        <v>0.45</v>
      </c>
      <c r="I38" s="37">
        <v>0.55000000000000004</v>
      </c>
      <c r="J38" s="38">
        <v>0.52</v>
      </c>
      <c r="K38" s="22"/>
      <c r="L38" s="22"/>
      <c r="M38" s="22"/>
      <c r="N38" s="22"/>
      <c r="O38" s="22"/>
      <c r="P38" s="22"/>
    </row>
    <row r="39" spans="1:16" ht="39" customHeight="1" x14ac:dyDescent="0.15">
      <c r="A39" s="22"/>
      <c r="B39" s="35"/>
      <c r="C39" s="1249" t="s">
        <v>566</v>
      </c>
      <c r="D39" s="1250"/>
      <c r="E39" s="1251"/>
      <c r="F39" s="36">
        <v>0.44</v>
      </c>
      <c r="G39" s="37">
        <v>0.45</v>
      </c>
      <c r="H39" s="37">
        <v>0.49</v>
      </c>
      <c r="I39" s="37">
        <v>0.5</v>
      </c>
      <c r="J39" s="38">
        <v>0.51</v>
      </c>
      <c r="K39" s="22"/>
      <c r="L39" s="22"/>
      <c r="M39" s="22"/>
      <c r="N39" s="22"/>
      <c r="O39" s="22"/>
      <c r="P39" s="22"/>
    </row>
    <row r="40" spans="1:16" ht="39" customHeight="1" x14ac:dyDescent="0.15">
      <c r="A40" s="22"/>
      <c r="B40" s="35"/>
      <c r="C40" s="1249" t="s">
        <v>567</v>
      </c>
      <c r="D40" s="1250"/>
      <c r="E40" s="1251"/>
      <c r="F40" s="36" t="s">
        <v>513</v>
      </c>
      <c r="G40" s="37" t="s">
        <v>513</v>
      </c>
      <c r="H40" s="37" t="s">
        <v>513</v>
      </c>
      <c r="I40" s="37" t="s">
        <v>513</v>
      </c>
      <c r="J40" s="38">
        <v>0.15</v>
      </c>
      <c r="K40" s="22"/>
      <c r="L40" s="22"/>
      <c r="M40" s="22"/>
      <c r="N40" s="22"/>
      <c r="O40" s="22"/>
      <c r="P40" s="22"/>
    </row>
    <row r="41" spans="1:16" ht="39" customHeight="1" x14ac:dyDescent="0.15">
      <c r="A41" s="22"/>
      <c r="B41" s="35"/>
      <c r="C41" s="1249" t="s">
        <v>568</v>
      </c>
      <c r="D41" s="1250"/>
      <c r="E41" s="1251"/>
      <c r="F41" s="36">
        <v>1.23</v>
      </c>
      <c r="G41" s="37">
        <v>1.2</v>
      </c>
      <c r="H41" s="37">
        <v>1.26</v>
      </c>
      <c r="I41" s="37">
        <v>0.87</v>
      </c>
      <c r="J41" s="38">
        <v>0</v>
      </c>
      <c r="K41" s="22"/>
      <c r="L41" s="22"/>
      <c r="M41" s="22"/>
      <c r="N41" s="22"/>
      <c r="O41" s="22"/>
      <c r="P41" s="22"/>
    </row>
    <row r="42" spans="1:16" ht="39" customHeight="1" x14ac:dyDescent="0.15">
      <c r="A42" s="22"/>
      <c r="B42" s="39"/>
      <c r="C42" s="1249" t="s">
        <v>569</v>
      </c>
      <c r="D42" s="1250"/>
      <c r="E42" s="1251"/>
      <c r="F42" s="36" t="s">
        <v>513</v>
      </c>
      <c r="G42" s="37" t="s">
        <v>513</v>
      </c>
      <c r="H42" s="37" t="s">
        <v>513</v>
      </c>
      <c r="I42" s="37" t="s">
        <v>513</v>
      </c>
      <c r="J42" s="38" t="s">
        <v>513</v>
      </c>
      <c r="K42" s="22"/>
      <c r="L42" s="22"/>
      <c r="M42" s="22"/>
      <c r="N42" s="22"/>
      <c r="O42" s="22"/>
      <c r="P42" s="22"/>
    </row>
    <row r="43" spans="1:16" ht="39" customHeight="1" thickBot="1" x14ac:dyDescent="0.2">
      <c r="A43" s="22"/>
      <c r="B43" s="40"/>
      <c r="C43" s="1252" t="s">
        <v>570</v>
      </c>
      <c r="D43" s="1253"/>
      <c r="E43" s="1254"/>
      <c r="F43" s="41">
        <v>26.35</v>
      </c>
      <c r="G43" s="42">
        <v>8.9600000000000009</v>
      </c>
      <c r="H43" s="42">
        <v>6.75</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G0hxe4Vk/055X8Vv0T74o0kszaJHVHK8oeyb7L1ZQ8JbmS61rB63d9zw1XZzTYpKOkulIudFwrEL5c/IR7cQ==" saltValue="19gilu8ABxK/9hJWg4XZ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A7" sqref="A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2325</v>
      </c>
      <c r="L45" s="60">
        <v>2428</v>
      </c>
      <c r="M45" s="60">
        <v>2434</v>
      </c>
      <c r="N45" s="60">
        <v>2402</v>
      </c>
      <c r="O45" s="61">
        <v>2327</v>
      </c>
      <c r="P45" s="48"/>
      <c r="Q45" s="48"/>
      <c r="R45" s="48"/>
      <c r="S45" s="48"/>
      <c r="T45" s="48"/>
      <c r="U45" s="48"/>
    </row>
    <row r="46" spans="1:21" ht="30.75" customHeight="1" x14ac:dyDescent="0.15">
      <c r="A46" s="48"/>
      <c r="B46" s="1277"/>
      <c r="C46" s="1278"/>
      <c r="D46" s="62"/>
      <c r="E46" s="1259" t="s">
        <v>13</v>
      </c>
      <c r="F46" s="1259"/>
      <c r="G46" s="1259"/>
      <c r="H46" s="1259"/>
      <c r="I46" s="1259"/>
      <c r="J46" s="1260"/>
      <c r="K46" s="63" t="s">
        <v>513</v>
      </c>
      <c r="L46" s="64" t="s">
        <v>513</v>
      </c>
      <c r="M46" s="64" t="s">
        <v>513</v>
      </c>
      <c r="N46" s="64">
        <v>8</v>
      </c>
      <c r="O46" s="65">
        <v>20</v>
      </c>
      <c r="P46" s="48"/>
      <c r="Q46" s="48"/>
      <c r="R46" s="48"/>
      <c r="S46" s="48"/>
      <c r="T46" s="48"/>
      <c r="U46" s="48"/>
    </row>
    <row r="47" spans="1:21" ht="30.75" customHeight="1" x14ac:dyDescent="0.15">
      <c r="A47" s="48"/>
      <c r="B47" s="1277"/>
      <c r="C47" s="1278"/>
      <c r="D47" s="62"/>
      <c r="E47" s="1259" t="s">
        <v>14</v>
      </c>
      <c r="F47" s="1259"/>
      <c r="G47" s="1259"/>
      <c r="H47" s="1259"/>
      <c r="I47" s="1259"/>
      <c r="J47" s="1260"/>
      <c r="K47" s="63">
        <v>54</v>
      </c>
      <c r="L47" s="64">
        <v>51</v>
      </c>
      <c r="M47" s="64">
        <v>50</v>
      </c>
      <c r="N47" s="64">
        <v>47</v>
      </c>
      <c r="O47" s="65">
        <v>45</v>
      </c>
      <c r="P47" s="48"/>
      <c r="Q47" s="48"/>
      <c r="R47" s="48"/>
      <c r="S47" s="48"/>
      <c r="T47" s="48"/>
      <c r="U47" s="48"/>
    </row>
    <row r="48" spans="1:21" ht="30.75" customHeight="1" x14ac:dyDescent="0.15">
      <c r="A48" s="48"/>
      <c r="B48" s="1277"/>
      <c r="C48" s="1278"/>
      <c r="D48" s="62"/>
      <c r="E48" s="1259" t="s">
        <v>15</v>
      </c>
      <c r="F48" s="1259"/>
      <c r="G48" s="1259"/>
      <c r="H48" s="1259"/>
      <c r="I48" s="1259"/>
      <c r="J48" s="1260"/>
      <c r="K48" s="63">
        <v>1017</v>
      </c>
      <c r="L48" s="64">
        <v>991</v>
      </c>
      <c r="M48" s="64">
        <v>998</v>
      </c>
      <c r="N48" s="64">
        <v>966</v>
      </c>
      <c r="O48" s="65">
        <v>931</v>
      </c>
      <c r="P48" s="48"/>
      <c r="Q48" s="48"/>
      <c r="R48" s="48"/>
      <c r="S48" s="48"/>
      <c r="T48" s="48"/>
      <c r="U48" s="48"/>
    </row>
    <row r="49" spans="1:21" ht="30.75" customHeight="1" x14ac:dyDescent="0.15">
      <c r="A49" s="48"/>
      <c r="B49" s="1277"/>
      <c r="C49" s="1278"/>
      <c r="D49" s="62"/>
      <c r="E49" s="1259" t="s">
        <v>16</v>
      </c>
      <c r="F49" s="1259"/>
      <c r="G49" s="1259"/>
      <c r="H49" s="1259"/>
      <c r="I49" s="1259"/>
      <c r="J49" s="1260"/>
      <c r="K49" s="63">
        <v>33</v>
      </c>
      <c r="L49" s="64">
        <v>59</v>
      </c>
      <c r="M49" s="64">
        <v>100</v>
      </c>
      <c r="N49" s="64">
        <v>104</v>
      </c>
      <c r="O49" s="65">
        <v>131</v>
      </c>
      <c r="P49" s="48"/>
      <c r="Q49" s="48"/>
      <c r="R49" s="48"/>
      <c r="S49" s="48"/>
      <c r="T49" s="48"/>
      <c r="U49" s="48"/>
    </row>
    <row r="50" spans="1:21" ht="30.75" customHeight="1" x14ac:dyDescent="0.15">
      <c r="A50" s="48"/>
      <c r="B50" s="1277"/>
      <c r="C50" s="1278"/>
      <c r="D50" s="62"/>
      <c r="E50" s="1259" t="s">
        <v>17</v>
      </c>
      <c r="F50" s="1259"/>
      <c r="G50" s="1259"/>
      <c r="H50" s="1259"/>
      <c r="I50" s="1259"/>
      <c r="J50" s="1260"/>
      <c r="K50" s="63">
        <v>20</v>
      </c>
      <c r="L50" s="64">
        <v>29</v>
      </c>
      <c r="M50" s="64">
        <v>29</v>
      </c>
      <c r="N50" s="64">
        <v>30</v>
      </c>
      <c r="O50" s="65">
        <v>22</v>
      </c>
      <c r="P50" s="48"/>
      <c r="Q50" s="48"/>
      <c r="R50" s="48"/>
      <c r="S50" s="48"/>
      <c r="T50" s="48"/>
      <c r="U50" s="48"/>
    </row>
    <row r="51" spans="1:21" ht="30.75" customHeight="1" x14ac:dyDescent="0.15">
      <c r="A51" s="48"/>
      <c r="B51" s="1279"/>
      <c r="C51" s="1280"/>
      <c r="D51" s="66"/>
      <c r="E51" s="1259" t="s">
        <v>18</v>
      </c>
      <c r="F51" s="1259"/>
      <c r="G51" s="1259"/>
      <c r="H51" s="1259"/>
      <c r="I51" s="1259"/>
      <c r="J51" s="1260"/>
      <c r="K51" s="63" t="s">
        <v>513</v>
      </c>
      <c r="L51" s="64" t="s">
        <v>513</v>
      </c>
      <c r="M51" s="64" t="s">
        <v>513</v>
      </c>
      <c r="N51" s="64" t="s">
        <v>513</v>
      </c>
      <c r="O51" s="65" t="s">
        <v>513</v>
      </c>
      <c r="P51" s="48"/>
      <c r="Q51" s="48"/>
      <c r="R51" s="48"/>
      <c r="S51" s="48"/>
      <c r="T51" s="48"/>
      <c r="U51" s="48"/>
    </row>
    <row r="52" spans="1:21" ht="30.75" customHeight="1" x14ac:dyDescent="0.15">
      <c r="A52" s="48"/>
      <c r="B52" s="1257" t="s">
        <v>19</v>
      </c>
      <c r="C52" s="1258"/>
      <c r="D52" s="66"/>
      <c r="E52" s="1259" t="s">
        <v>20</v>
      </c>
      <c r="F52" s="1259"/>
      <c r="G52" s="1259"/>
      <c r="H52" s="1259"/>
      <c r="I52" s="1259"/>
      <c r="J52" s="1260"/>
      <c r="K52" s="63">
        <v>2662</v>
      </c>
      <c r="L52" s="64">
        <v>2686</v>
      </c>
      <c r="M52" s="64">
        <v>2831</v>
      </c>
      <c r="N52" s="64">
        <v>2796</v>
      </c>
      <c r="O52" s="65">
        <v>2743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787</v>
      </c>
      <c r="L53" s="69">
        <v>872</v>
      </c>
      <c r="M53" s="69">
        <v>780</v>
      </c>
      <c r="N53" s="69">
        <v>761</v>
      </c>
      <c r="O53" s="70">
        <v>733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5" t="s">
        <v>25</v>
      </c>
      <c r="C57" s="1266"/>
      <c r="D57" s="1269" t="s">
        <v>26</v>
      </c>
      <c r="E57" s="1270"/>
      <c r="F57" s="1270"/>
      <c r="G57" s="1270"/>
      <c r="H57" s="1270"/>
      <c r="I57" s="1270"/>
      <c r="J57" s="1271"/>
      <c r="K57" s="83">
        <v>170</v>
      </c>
      <c r="L57" s="83">
        <v>160</v>
      </c>
      <c r="M57" s="83">
        <v>180</v>
      </c>
      <c r="N57" s="84">
        <v>140</v>
      </c>
      <c r="O57" s="84">
        <v>80</v>
      </c>
    </row>
    <row r="58" spans="1:21" ht="31.5" customHeight="1" thickBot="1" x14ac:dyDescent="0.2">
      <c r="B58" s="1267"/>
      <c r="C58" s="1268"/>
      <c r="D58" s="1272" t="s">
        <v>27</v>
      </c>
      <c r="E58" s="1273"/>
      <c r="F58" s="1273"/>
      <c r="G58" s="1273"/>
      <c r="H58" s="1273"/>
      <c r="I58" s="1273"/>
      <c r="J58" s="1274"/>
      <c r="K58" s="85">
        <v>111</v>
      </c>
      <c r="L58" s="85">
        <v>131</v>
      </c>
      <c r="M58" s="85">
        <v>166</v>
      </c>
      <c r="N58" s="86">
        <v>183</v>
      </c>
      <c r="O58" s="86">
        <v>197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jXEYAjuK/8mH6jFpwy8IQFZNkeDVIxNer1StHpD45PUxlbbhcTGtmZ6sozKZqcLCbdgqY4nemc9sZLxiTPEg==" saltValue="1vNznFLWUlwno7WP6V7u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A4" sqref="A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555</v>
      </c>
      <c r="J40" s="98" t="s">
        <v>556</v>
      </c>
      <c r="K40" s="98" t="s">
        <v>557</v>
      </c>
      <c r="L40" s="98" t="s">
        <v>558</v>
      </c>
      <c r="M40" s="99" t="s">
        <v>559</v>
      </c>
    </row>
    <row r="41" spans="2:13" ht="27.75" customHeight="1" x14ac:dyDescent="0.15">
      <c r="B41" s="1295" t="s">
        <v>30</v>
      </c>
      <c r="C41" s="1296"/>
      <c r="D41" s="100"/>
      <c r="E41" s="1297" t="s">
        <v>31</v>
      </c>
      <c r="F41" s="1297"/>
      <c r="G41" s="1297"/>
      <c r="H41" s="1298"/>
      <c r="I41" s="101">
        <v>24582</v>
      </c>
      <c r="J41" s="102">
        <v>24254</v>
      </c>
      <c r="K41" s="102">
        <v>24705</v>
      </c>
      <c r="L41" s="102">
        <v>25021</v>
      </c>
      <c r="M41" s="103">
        <v>28764</v>
      </c>
    </row>
    <row r="42" spans="2:13" ht="27.75" customHeight="1" x14ac:dyDescent="0.15">
      <c r="B42" s="1285"/>
      <c r="C42" s="1286"/>
      <c r="D42" s="104"/>
      <c r="E42" s="1289" t="s">
        <v>32</v>
      </c>
      <c r="F42" s="1289"/>
      <c r="G42" s="1289"/>
      <c r="H42" s="1290"/>
      <c r="I42" s="105">
        <v>284</v>
      </c>
      <c r="J42" s="106">
        <v>255</v>
      </c>
      <c r="K42" s="106">
        <v>227</v>
      </c>
      <c r="L42" s="106">
        <v>258</v>
      </c>
      <c r="M42" s="107">
        <v>235</v>
      </c>
    </row>
    <row r="43" spans="2:13" ht="27.75" customHeight="1" x14ac:dyDescent="0.15">
      <c r="B43" s="1285"/>
      <c r="C43" s="1286"/>
      <c r="D43" s="104"/>
      <c r="E43" s="1289" t="s">
        <v>33</v>
      </c>
      <c r="F43" s="1289"/>
      <c r="G43" s="1289"/>
      <c r="H43" s="1290"/>
      <c r="I43" s="105">
        <v>13031</v>
      </c>
      <c r="J43" s="106">
        <v>12202</v>
      </c>
      <c r="K43" s="106">
        <v>10783</v>
      </c>
      <c r="L43" s="106">
        <v>9892</v>
      </c>
      <c r="M43" s="107">
        <v>8858</v>
      </c>
    </row>
    <row r="44" spans="2:13" ht="27.75" customHeight="1" x14ac:dyDescent="0.15">
      <c r="B44" s="1285"/>
      <c r="C44" s="1286"/>
      <c r="D44" s="104"/>
      <c r="E44" s="1289" t="s">
        <v>34</v>
      </c>
      <c r="F44" s="1289"/>
      <c r="G44" s="1289"/>
      <c r="H44" s="1290"/>
      <c r="I44" s="105">
        <v>1659</v>
      </c>
      <c r="J44" s="106">
        <v>2058</v>
      </c>
      <c r="K44" s="106">
        <v>2029</v>
      </c>
      <c r="L44" s="106">
        <v>2078</v>
      </c>
      <c r="M44" s="107">
        <v>2103</v>
      </c>
    </row>
    <row r="45" spans="2:13" ht="27.75" customHeight="1" x14ac:dyDescent="0.15">
      <c r="B45" s="1285"/>
      <c r="C45" s="1286"/>
      <c r="D45" s="104"/>
      <c r="E45" s="1289" t="s">
        <v>35</v>
      </c>
      <c r="F45" s="1289"/>
      <c r="G45" s="1289"/>
      <c r="H45" s="1290"/>
      <c r="I45" s="105">
        <v>3842</v>
      </c>
      <c r="J45" s="106">
        <v>3840</v>
      </c>
      <c r="K45" s="106">
        <v>3785</v>
      </c>
      <c r="L45" s="106">
        <v>3613</v>
      </c>
      <c r="M45" s="107">
        <v>3321</v>
      </c>
    </row>
    <row r="46" spans="2:13" ht="27.75" customHeight="1" x14ac:dyDescent="0.15">
      <c r="B46" s="1285"/>
      <c r="C46" s="1286"/>
      <c r="D46" s="108"/>
      <c r="E46" s="1289" t="s">
        <v>36</v>
      </c>
      <c r="F46" s="1289"/>
      <c r="G46" s="1289"/>
      <c r="H46" s="1290"/>
      <c r="I46" s="105">
        <v>21</v>
      </c>
      <c r="J46" s="106">
        <v>100</v>
      </c>
      <c r="K46" s="106">
        <v>100</v>
      </c>
      <c r="L46" s="106">
        <v>100</v>
      </c>
      <c r="M46" s="107">
        <v>100</v>
      </c>
    </row>
    <row r="47" spans="2:13" ht="27.75" customHeight="1" x14ac:dyDescent="0.15">
      <c r="B47" s="1285"/>
      <c r="C47" s="1286"/>
      <c r="D47" s="109"/>
      <c r="E47" s="1299" t="s">
        <v>37</v>
      </c>
      <c r="F47" s="1300"/>
      <c r="G47" s="1300"/>
      <c r="H47" s="1301"/>
      <c r="I47" s="105" t="s">
        <v>513</v>
      </c>
      <c r="J47" s="106" t="s">
        <v>513</v>
      </c>
      <c r="K47" s="106" t="s">
        <v>513</v>
      </c>
      <c r="L47" s="106" t="s">
        <v>513</v>
      </c>
      <c r="M47" s="107" t="s">
        <v>513</v>
      </c>
    </row>
    <row r="48" spans="2:13" ht="27.75" customHeight="1" x14ac:dyDescent="0.15">
      <c r="B48" s="1285"/>
      <c r="C48" s="1286"/>
      <c r="D48" s="104"/>
      <c r="E48" s="1289" t="s">
        <v>38</v>
      </c>
      <c r="F48" s="1289"/>
      <c r="G48" s="1289"/>
      <c r="H48" s="1290"/>
      <c r="I48" s="105" t="s">
        <v>513</v>
      </c>
      <c r="J48" s="106" t="s">
        <v>513</v>
      </c>
      <c r="K48" s="106" t="s">
        <v>513</v>
      </c>
      <c r="L48" s="106" t="s">
        <v>513</v>
      </c>
      <c r="M48" s="107" t="s">
        <v>513</v>
      </c>
    </row>
    <row r="49" spans="2:13" ht="27.75" customHeight="1" x14ac:dyDescent="0.15">
      <c r="B49" s="1287"/>
      <c r="C49" s="1288"/>
      <c r="D49" s="104"/>
      <c r="E49" s="1289" t="s">
        <v>39</v>
      </c>
      <c r="F49" s="1289"/>
      <c r="G49" s="1289"/>
      <c r="H49" s="1290"/>
      <c r="I49" s="105" t="s">
        <v>513</v>
      </c>
      <c r="J49" s="106" t="s">
        <v>513</v>
      </c>
      <c r="K49" s="106" t="s">
        <v>513</v>
      </c>
      <c r="L49" s="106" t="s">
        <v>513</v>
      </c>
      <c r="M49" s="107" t="s">
        <v>513</v>
      </c>
    </row>
    <row r="50" spans="2:13" ht="27.75" customHeight="1" x14ac:dyDescent="0.15">
      <c r="B50" s="1283" t="s">
        <v>40</v>
      </c>
      <c r="C50" s="1284"/>
      <c r="D50" s="110"/>
      <c r="E50" s="1289" t="s">
        <v>41</v>
      </c>
      <c r="F50" s="1289"/>
      <c r="G50" s="1289"/>
      <c r="H50" s="1290"/>
      <c r="I50" s="105">
        <v>10396</v>
      </c>
      <c r="J50" s="106">
        <v>13560</v>
      </c>
      <c r="K50" s="106">
        <v>13724</v>
      </c>
      <c r="L50" s="106">
        <v>13041</v>
      </c>
      <c r="M50" s="107">
        <v>12334</v>
      </c>
    </row>
    <row r="51" spans="2:13" ht="27.75" customHeight="1" x14ac:dyDescent="0.15">
      <c r="B51" s="1285"/>
      <c r="C51" s="1286"/>
      <c r="D51" s="104"/>
      <c r="E51" s="1289" t="s">
        <v>42</v>
      </c>
      <c r="F51" s="1289"/>
      <c r="G51" s="1289"/>
      <c r="H51" s="1290"/>
      <c r="I51" s="105">
        <v>4956</v>
      </c>
      <c r="J51" s="106">
        <v>4765</v>
      </c>
      <c r="K51" s="106">
        <v>4280</v>
      </c>
      <c r="L51" s="106">
        <v>4074</v>
      </c>
      <c r="M51" s="107">
        <v>3744</v>
      </c>
    </row>
    <row r="52" spans="2:13" ht="27.75" customHeight="1" x14ac:dyDescent="0.15">
      <c r="B52" s="1287"/>
      <c r="C52" s="1288"/>
      <c r="D52" s="104"/>
      <c r="E52" s="1289" t="s">
        <v>43</v>
      </c>
      <c r="F52" s="1289"/>
      <c r="G52" s="1289"/>
      <c r="H52" s="1290"/>
      <c r="I52" s="105">
        <v>28741</v>
      </c>
      <c r="J52" s="106">
        <v>29087</v>
      </c>
      <c r="K52" s="106">
        <v>28972</v>
      </c>
      <c r="L52" s="106">
        <v>28823</v>
      </c>
      <c r="M52" s="107">
        <v>30662</v>
      </c>
    </row>
    <row r="53" spans="2:13" ht="27.75" customHeight="1" thickBot="1" x14ac:dyDescent="0.2">
      <c r="B53" s="1291" t="s">
        <v>44</v>
      </c>
      <c r="C53" s="1292"/>
      <c r="D53" s="111"/>
      <c r="E53" s="1293" t="s">
        <v>45</v>
      </c>
      <c r="F53" s="1293"/>
      <c r="G53" s="1293"/>
      <c r="H53" s="1294"/>
      <c r="I53" s="112">
        <v>-675</v>
      </c>
      <c r="J53" s="113">
        <v>-4703</v>
      </c>
      <c r="K53" s="113">
        <v>-5347</v>
      </c>
      <c r="L53" s="113">
        <v>-4977</v>
      </c>
      <c r="M53" s="114">
        <v>-3358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slFOCVsSG+ppRIuuYX6zwqsWI2j9irBr+ciBBhsfM7OhfhYIEeL8Qq3fUM9HCmebNPrcQk0Fm2LJ92uN6+Yg==" saltValue="jo4wtriybah6q9dRpw+W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A31" sqref="A3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557</v>
      </c>
      <c r="G54" s="123" t="s">
        <v>558</v>
      </c>
      <c r="H54" s="124" t="s">
        <v>559</v>
      </c>
    </row>
    <row r="55" spans="2:8" ht="52.5" customHeight="1" x14ac:dyDescent="0.15">
      <c r="B55" s="125"/>
      <c r="C55" s="1310" t="s">
        <v>48</v>
      </c>
      <c r="D55" s="1310"/>
      <c r="E55" s="1311"/>
      <c r="F55" s="126">
        <v>4366</v>
      </c>
      <c r="G55" s="126">
        <v>4054</v>
      </c>
      <c r="H55" s="127">
        <v>4054</v>
      </c>
    </row>
    <row r="56" spans="2:8" ht="52.5" customHeight="1" x14ac:dyDescent="0.15">
      <c r="B56" s="128"/>
      <c r="C56" s="1312" t="s">
        <v>49</v>
      </c>
      <c r="D56" s="1312"/>
      <c r="E56" s="1313"/>
      <c r="F56" s="129">
        <v>327</v>
      </c>
      <c r="G56" s="129">
        <v>328</v>
      </c>
      <c r="H56" s="130">
        <v>329</v>
      </c>
    </row>
    <row r="57" spans="2:8" ht="53.25" customHeight="1" x14ac:dyDescent="0.15">
      <c r="B57" s="128"/>
      <c r="C57" s="1314" t="s">
        <v>50</v>
      </c>
      <c r="D57" s="1314"/>
      <c r="E57" s="1315"/>
      <c r="F57" s="131">
        <v>8035</v>
      </c>
      <c r="G57" s="131">
        <v>7404</v>
      </c>
      <c r="H57" s="132">
        <v>6896</v>
      </c>
    </row>
    <row r="58" spans="2:8" ht="45.75" customHeight="1" x14ac:dyDescent="0.15">
      <c r="B58" s="133"/>
      <c r="C58" s="1302" t="s">
        <v>592</v>
      </c>
      <c r="D58" s="1303"/>
      <c r="E58" s="1304"/>
      <c r="F58" s="134">
        <v>4473</v>
      </c>
      <c r="G58" s="134">
        <v>4282</v>
      </c>
      <c r="H58" s="135">
        <v>3894</v>
      </c>
    </row>
    <row r="59" spans="2:8" ht="45.75" customHeight="1" x14ac:dyDescent="0.15">
      <c r="B59" s="133"/>
      <c r="C59" s="1302" t="s">
        <v>593</v>
      </c>
      <c r="D59" s="1303"/>
      <c r="E59" s="1304"/>
      <c r="F59" s="134">
        <v>1696</v>
      </c>
      <c r="G59" s="134">
        <v>1308</v>
      </c>
      <c r="H59" s="135">
        <v>1276</v>
      </c>
    </row>
    <row r="60" spans="2:8" ht="45.75" customHeight="1" x14ac:dyDescent="0.15">
      <c r="B60" s="133"/>
      <c r="C60" s="1302" t="s">
        <v>594</v>
      </c>
      <c r="D60" s="1303"/>
      <c r="E60" s="1304"/>
      <c r="F60" s="134">
        <v>1000</v>
      </c>
      <c r="G60" s="134">
        <v>958</v>
      </c>
      <c r="H60" s="135">
        <v>937</v>
      </c>
    </row>
    <row r="61" spans="2:8" ht="45.75" customHeight="1" x14ac:dyDescent="0.15">
      <c r="B61" s="133"/>
      <c r="C61" s="1302" t="s">
        <v>595</v>
      </c>
      <c r="D61" s="1303"/>
      <c r="E61" s="1304"/>
      <c r="F61" s="134">
        <v>505</v>
      </c>
      <c r="G61" s="134">
        <v>515</v>
      </c>
      <c r="H61" s="135">
        <v>470</v>
      </c>
    </row>
    <row r="62" spans="2:8" ht="45.75" customHeight="1" thickBot="1" x14ac:dyDescent="0.2">
      <c r="B62" s="136"/>
      <c r="C62" s="1305" t="s">
        <v>596</v>
      </c>
      <c r="D62" s="1306"/>
      <c r="E62" s="1307"/>
      <c r="F62" s="137">
        <v>176</v>
      </c>
      <c r="G62" s="137">
        <v>157</v>
      </c>
      <c r="H62" s="138">
        <v>138</v>
      </c>
    </row>
    <row r="63" spans="2:8" ht="52.5" customHeight="1" thickBot="1" x14ac:dyDescent="0.2">
      <c r="B63" s="139"/>
      <c r="C63" s="1308" t="s">
        <v>51</v>
      </c>
      <c r="D63" s="1308"/>
      <c r="E63" s="1309"/>
      <c r="F63" s="140">
        <v>12727</v>
      </c>
      <c r="G63" s="140">
        <v>11785</v>
      </c>
      <c r="H63" s="141">
        <v>11279</v>
      </c>
    </row>
    <row r="64" spans="2:8" ht="15" customHeight="1" x14ac:dyDescent="0.15"/>
  </sheetData>
  <sheetProtection algorithmName="SHA-512" hashValue="hMEZi1vb1y/CQxZElrgSaL9/smj86yCXc2pzd3UUPGfo98VHAlZI9vlqzAgMt6KcS3nuGPqjUBhjHcRTyz+Iiw==" saltValue="8np//MYuJj+uqgYXZZez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N52" zoomScaleNormal="100" zoomScaleSheetLayoutView="55" workbookViewId="0">
      <selection activeCell="BN61" sqref="BN61"/>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597</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597</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599</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24" t="s">
        <v>607</v>
      </c>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9"/>
    </row>
    <row r="44" spans="2:109" x14ac:dyDescent="0.15">
      <c r="B44" s="393"/>
      <c r="AN44" s="1340"/>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1"/>
      <c r="BM44" s="1341"/>
      <c r="BN44" s="1341"/>
      <c r="BO44" s="1341"/>
      <c r="BP44" s="1341"/>
      <c r="BQ44" s="1341"/>
      <c r="BR44" s="1341"/>
      <c r="BS44" s="1341"/>
      <c r="BT44" s="1341"/>
      <c r="BU44" s="1341"/>
      <c r="BV44" s="1341"/>
      <c r="BW44" s="1341"/>
      <c r="BX44" s="1341"/>
      <c r="BY44" s="1341"/>
      <c r="BZ44" s="1341"/>
      <c r="CA44" s="1341"/>
      <c r="CB44" s="1341"/>
      <c r="CC44" s="1341"/>
      <c r="CD44" s="1341"/>
      <c r="CE44" s="1341"/>
      <c r="CF44" s="1341"/>
      <c r="CG44" s="1341"/>
      <c r="CH44" s="1341"/>
      <c r="CI44" s="1341"/>
      <c r="CJ44" s="1341"/>
      <c r="CK44" s="1341"/>
      <c r="CL44" s="1341"/>
      <c r="CM44" s="1341"/>
      <c r="CN44" s="1341"/>
      <c r="CO44" s="1341"/>
      <c r="CP44" s="1341"/>
      <c r="CQ44" s="1341"/>
      <c r="CR44" s="1341"/>
      <c r="CS44" s="1341"/>
      <c r="CT44" s="1341"/>
      <c r="CU44" s="1341"/>
      <c r="CV44" s="1341"/>
      <c r="CW44" s="1341"/>
      <c r="CX44" s="1341"/>
      <c r="CY44" s="1341"/>
      <c r="CZ44" s="1341"/>
      <c r="DA44" s="1341"/>
      <c r="DB44" s="1341"/>
      <c r="DC44" s="1342"/>
    </row>
    <row r="45" spans="2:109" x14ac:dyDescent="0.15">
      <c r="B45" s="393"/>
      <c r="AN45" s="1340"/>
      <c r="AO45" s="1341"/>
      <c r="AP45" s="1341"/>
      <c r="AQ45" s="1341"/>
      <c r="AR45" s="1341"/>
      <c r="AS45" s="1341"/>
      <c r="AT45" s="1341"/>
      <c r="AU45" s="1341"/>
      <c r="AV45" s="1341"/>
      <c r="AW45" s="1341"/>
      <c r="AX45" s="1341"/>
      <c r="AY45" s="1341"/>
      <c r="AZ45" s="1341"/>
      <c r="BA45" s="1341"/>
      <c r="BB45" s="1341"/>
      <c r="BC45" s="1341"/>
      <c r="BD45" s="1341"/>
      <c r="BE45" s="1341"/>
      <c r="BF45" s="1341"/>
      <c r="BG45" s="1341"/>
      <c r="BH45" s="1341"/>
      <c r="BI45" s="1341"/>
      <c r="BJ45" s="1341"/>
      <c r="BK45" s="1341"/>
      <c r="BL45" s="1341"/>
      <c r="BM45" s="1341"/>
      <c r="BN45" s="1341"/>
      <c r="BO45" s="1341"/>
      <c r="BP45" s="1341"/>
      <c r="BQ45" s="1341"/>
      <c r="BR45" s="1341"/>
      <c r="BS45" s="1341"/>
      <c r="BT45" s="1341"/>
      <c r="BU45" s="1341"/>
      <c r="BV45" s="1341"/>
      <c r="BW45" s="1341"/>
      <c r="BX45" s="1341"/>
      <c r="BY45" s="1341"/>
      <c r="BZ45" s="1341"/>
      <c r="CA45" s="1341"/>
      <c r="CB45" s="1341"/>
      <c r="CC45" s="1341"/>
      <c r="CD45" s="1341"/>
      <c r="CE45" s="1341"/>
      <c r="CF45" s="1341"/>
      <c r="CG45" s="1341"/>
      <c r="CH45" s="1341"/>
      <c r="CI45" s="1341"/>
      <c r="CJ45" s="1341"/>
      <c r="CK45" s="1341"/>
      <c r="CL45" s="1341"/>
      <c r="CM45" s="1341"/>
      <c r="CN45" s="1341"/>
      <c r="CO45" s="1341"/>
      <c r="CP45" s="1341"/>
      <c r="CQ45" s="1341"/>
      <c r="CR45" s="1341"/>
      <c r="CS45" s="1341"/>
      <c r="CT45" s="1341"/>
      <c r="CU45" s="1341"/>
      <c r="CV45" s="1341"/>
      <c r="CW45" s="1341"/>
      <c r="CX45" s="1341"/>
      <c r="CY45" s="1341"/>
      <c r="CZ45" s="1341"/>
      <c r="DA45" s="1341"/>
      <c r="DB45" s="1341"/>
      <c r="DC45" s="1342"/>
    </row>
    <row r="46" spans="2:109" x14ac:dyDescent="0.15">
      <c r="B46" s="393"/>
      <c r="AN46" s="1340"/>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1"/>
      <c r="CJ46" s="1341"/>
      <c r="CK46" s="1341"/>
      <c r="CL46" s="1341"/>
      <c r="CM46" s="1341"/>
      <c r="CN46" s="1341"/>
      <c r="CO46" s="1341"/>
      <c r="CP46" s="1341"/>
      <c r="CQ46" s="1341"/>
      <c r="CR46" s="1341"/>
      <c r="CS46" s="1341"/>
      <c r="CT46" s="1341"/>
      <c r="CU46" s="1341"/>
      <c r="CV46" s="1341"/>
      <c r="CW46" s="1341"/>
      <c r="CX46" s="1341"/>
      <c r="CY46" s="1341"/>
      <c r="CZ46" s="1341"/>
      <c r="DA46" s="1341"/>
      <c r="DB46" s="1341"/>
      <c r="DC46" s="1342"/>
    </row>
    <row r="47" spans="2:109" x14ac:dyDescent="0.15">
      <c r="B47" s="393"/>
      <c r="AN47" s="1343"/>
      <c r="AO47" s="1344"/>
      <c r="AP47" s="1344"/>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c r="CA47" s="1344"/>
      <c r="CB47" s="1344"/>
      <c r="CC47" s="1344"/>
      <c r="CD47" s="1344"/>
      <c r="CE47" s="1344"/>
      <c r="CF47" s="1344"/>
      <c r="CG47" s="1344"/>
      <c r="CH47" s="1344"/>
      <c r="CI47" s="1344"/>
      <c r="CJ47" s="1344"/>
      <c r="CK47" s="1344"/>
      <c r="CL47" s="1344"/>
      <c r="CM47" s="1344"/>
      <c r="CN47" s="1344"/>
      <c r="CO47" s="1344"/>
      <c r="CP47" s="1344"/>
      <c r="CQ47" s="1344"/>
      <c r="CR47" s="1344"/>
      <c r="CS47" s="1344"/>
      <c r="CT47" s="1344"/>
      <c r="CU47" s="1344"/>
      <c r="CV47" s="1344"/>
      <c r="CW47" s="1344"/>
      <c r="CX47" s="1344"/>
      <c r="CY47" s="1344"/>
      <c r="CZ47" s="1344"/>
      <c r="DA47" s="1344"/>
      <c r="DB47" s="1344"/>
      <c r="DC47" s="1345"/>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600</v>
      </c>
    </row>
    <row r="50" spans="1:109" x14ac:dyDescent="0.15">
      <c r="B50" s="393"/>
      <c r="G50" s="1316"/>
      <c r="H50" s="1316"/>
      <c r="I50" s="1316"/>
      <c r="J50" s="1316"/>
      <c r="K50" s="403"/>
      <c r="L50" s="403"/>
      <c r="M50" s="404"/>
      <c r="N50" s="404"/>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3"/>
      <c r="G51" s="1333"/>
      <c r="H51" s="1333"/>
      <c r="I51" s="1337"/>
      <c r="J51" s="1337"/>
      <c r="K51" s="1323"/>
      <c r="L51" s="1323"/>
      <c r="M51" s="1323"/>
      <c r="N51" s="1323"/>
      <c r="AM51" s="402"/>
      <c r="AN51" s="1321" t="s">
        <v>601</v>
      </c>
      <c r="AO51" s="1321"/>
      <c r="AP51" s="1321"/>
      <c r="AQ51" s="1321"/>
      <c r="AR51" s="1321"/>
      <c r="AS51" s="1321"/>
      <c r="AT51" s="1321"/>
      <c r="AU51" s="1321"/>
      <c r="AV51" s="1321"/>
      <c r="AW51" s="1321"/>
      <c r="AX51" s="1321"/>
      <c r="AY51" s="1321"/>
      <c r="AZ51" s="1321"/>
      <c r="BA51" s="1321"/>
      <c r="BB51" s="1321" t="s">
        <v>602</v>
      </c>
      <c r="BC51" s="1321"/>
      <c r="BD51" s="1321"/>
      <c r="BE51" s="1321"/>
      <c r="BF51" s="1321"/>
      <c r="BG51" s="1321"/>
      <c r="BH51" s="1321"/>
      <c r="BI51" s="1321"/>
      <c r="BJ51" s="1321"/>
      <c r="BK51" s="1321"/>
      <c r="BL51" s="1321"/>
      <c r="BM51" s="1321"/>
      <c r="BN51" s="1321"/>
      <c r="BO51" s="1321"/>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3"/>
      <c r="G52" s="1333"/>
      <c r="H52" s="1333"/>
      <c r="I52" s="1337"/>
      <c r="J52" s="1337"/>
      <c r="K52" s="1323"/>
      <c r="L52" s="1323"/>
      <c r="M52" s="1323"/>
      <c r="N52" s="1323"/>
      <c r="AM52" s="402"/>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1"/>
      <c r="B53" s="393"/>
      <c r="G53" s="1333"/>
      <c r="H53" s="1333"/>
      <c r="I53" s="1316"/>
      <c r="J53" s="1316"/>
      <c r="K53" s="1323"/>
      <c r="L53" s="1323"/>
      <c r="M53" s="1323"/>
      <c r="N53" s="1323"/>
      <c r="AM53" s="402"/>
      <c r="AN53" s="1321"/>
      <c r="AO53" s="1321"/>
      <c r="AP53" s="1321"/>
      <c r="AQ53" s="1321"/>
      <c r="AR53" s="1321"/>
      <c r="AS53" s="1321"/>
      <c r="AT53" s="1321"/>
      <c r="AU53" s="1321"/>
      <c r="AV53" s="1321"/>
      <c r="AW53" s="1321"/>
      <c r="AX53" s="1321"/>
      <c r="AY53" s="1321"/>
      <c r="AZ53" s="1321"/>
      <c r="BA53" s="1321"/>
      <c r="BB53" s="1321" t="s">
        <v>603</v>
      </c>
      <c r="BC53" s="1321"/>
      <c r="BD53" s="1321"/>
      <c r="BE53" s="1321"/>
      <c r="BF53" s="1321"/>
      <c r="BG53" s="1321"/>
      <c r="BH53" s="1321"/>
      <c r="BI53" s="1321"/>
      <c r="BJ53" s="1321"/>
      <c r="BK53" s="1321"/>
      <c r="BL53" s="1321"/>
      <c r="BM53" s="1321"/>
      <c r="BN53" s="1321"/>
      <c r="BO53" s="1321"/>
      <c r="BP53" s="1318">
        <v>63.4</v>
      </c>
      <c r="BQ53" s="1318"/>
      <c r="BR53" s="1318"/>
      <c r="BS53" s="1318"/>
      <c r="BT53" s="1318"/>
      <c r="BU53" s="1318"/>
      <c r="BV53" s="1318"/>
      <c r="BW53" s="1318"/>
      <c r="BX53" s="1318">
        <v>62.1</v>
      </c>
      <c r="BY53" s="1318"/>
      <c r="BZ53" s="1318"/>
      <c r="CA53" s="1318"/>
      <c r="CB53" s="1318"/>
      <c r="CC53" s="1318"/>
      <c r="CD53" s="1318"/>
      <c r="CE53" s="1318"/>
      <c r="CF53" s="1318">
        <v>62.8</v>
      </c>
      <c r="CG53" s="1318"/>
      <c r="CH53" s="1318"/>
      <c r="CI53" s="1318"/>
      <c r="CJ53" s="1318"/>
      <c r="CK53" s="1318"/>
      <c r="CL53" s="1318"/>
      <c r="CM53" s="1318"/>
      <c r="CN53" s="1318">
        <v>65</v>
      </c>
      <c r="CO53" s="1318"/>
      <c r="CP53" s="1318"/>
      <c r="CQ53" s="1318"/>
      <c r="CR53" s="1318"/>
      <c r="CS53" s="1318"/>
      <c r="CT53" s="1318"/>
      <c r="CU53" s="1318"/>
      <c r="CV53" s="1318">
        <v>64.3</v>
      </c>
      <c r="CW53" s="1318"/>
      <c r="CX53" s="1318"/>
      <c r="CY53" s="1318"/>
      <c r="CZ53" s="1318"/>
      <c r="DA53" s="1318"/>
      <c r="DB53" s="1318"/>
      <c r="DC53" s="1318"/>
    </row>
    <row r="54" spans="1:109" x14ac:dyDescent="0.15">
      <c r="A54" s="401"/>
      <c r="B54" s="393"/>
      <c r="G54" s="1333"/>
      <c r="H54" s="1333"/>
      <c r="I54" s="1316"/>
      <c r="J54" s="1316"/>
      <c r="K54" s="1323"/>
      <c r="L54" s="1323"/>
      <c r="M54" s="1323"/>
      <c r="N54" s="1323"/>
      <c r="AM54" s="402"/>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1"/>
      <c r="B55" s="393"/>
      <c r="G55" s="1316"/>
      <c r="H55" s="1316"/>
      <c r="I55" s="1316"/>
      <c r="J55" s="1316"/>
      <c r="K55" s="1323"/>
      <c r="L55" s="1323"/>
      <c r="M55" s="1323"/>
      <c r="N55" s="1323"/>
      <c r="AN55" s="1322" t="s">
        <v>604</v>
      </c>
      <c r="AO55" s="1322"/>
      <c r="AP55" s="1322"/>
      <c r="AQ55" s="1322"/>
      <c r="AR55" s="1322"/>
      <c r="AS55" s="1322"/>
      <c r="AT55" s="1322"/>
      <c r="AU55" s="1322"/>
      <c r="AV55" s="1322"/>
      <c r="AW55" s="1322"/>
      <c r="AX55" s="1322"/>
      <c r="AY55" s="1322"/>
      <c r="AZ55" s="1322"/>
      <c r="BA55" s="1322"/>
      <c r="BB55" s="1321" t="s">
        <v>602</v>
      </c>
      <c r="BC55" s="1321"/>
      <c r="BD55" s="1321"/>
      <c r="BE55" s="1321"/>
      <c r="BF55" s="1321"/>
      <c r="BG55" s="1321"/>
      <c r="BH55" s="1321"/>
      <c r="BI55" s="1321"/>
      <c r="BJ55" s="1321"/>
      <c r="BK55" s="1321"/>
      <c r="BL55" s="1321"/>
      <c r="BM55" s="1321"/>
      <c r="BN55" s="1321"/>
      <c r="BO55" s="1321"/>
      <c r="BP55" s="1318">
        <v>35.700000000000003</v>
      </c>
      <c r="BQ55" s="1318"/>
      <c r="BR55" s="1318"/>
      <c r="BS55" s="1318"/>
      <c r="BT55" s="1318"/>
      <c r="BU55" s="1318"/>
      <c r="BV55" s="1318"/>
      <c r="BW55" s="1318"/>
      <c r="BX55" s="1318">
        <v>33.9</v>
      </c>
      <c r="BY55" s="1318"/>
      <c r="BZ55" s="1318"/>
      <c r="CA55" s="1318"/>
      <c r="CB55" s="1318"/>
      <c r="CC55" s="1318"/>
      <c r="CD55" s="1318"/>
      <c r="CE55" s="1318"/>
      <c r="CF55" s="1318">
        <v>32.299999999999997</v>
      </c>
      <c r="CG55" s="1318"/>
      <c r="CH55" s="1318"/>
      <c r="CI55" s="1318"/>
      <c r="CJ55" s="1318"/>
      <c r="CK55" s="1318"/>
      <c r="CL55" s="1318"/>
      <c r="CM55" s="1318"/>
      <c r="CN55" s="1318">
        <v>35.200000000000003</v>
      </c>
      <c r="CO55" s="1318"/>
      <c r="CP55" s="1318"/>
      <c r="CQ55" s="1318"/>
      <c r="CR55" s="1318"/>
      <c r="CS55" s="1318"/>
      <c r="CT55" s="1318"/>
      <c r="CU55" s="1318"/>
      <c r="CV55" s="1318">
        <v>40.4</v>
      </c>
      <c r="CW55" s="1318"/>
      <c r="CX55" s="1318"/>
      <c r="CY55" s="1318"/>
      <c r="CZ55" s="1318"/>
      <c r="DA55" s="1318"/>
      <c r="DB55" s="1318"/>
      <c r="DC55" s="1318"/>
    </row>
    <row r="56" spans="1:109" x14ac:dyDescent="0.15">
      <c r="A56" s="401"/>
      <c r="B56" s="393"/>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1" customFormat="1" x14ac:dyDescent="0.15">
      <c r="B57" s="405"/>
      <c r="G57" s="1316"/>
      <c r="H57" s="1316"/>
      <c r="I57" s="1319"/>
      <c r="J57" s="1319"/>
      <c r="K57" s="1323"/>
      <c r="L57" s="1323"/>
      <c r="M57" s="1323"/>
      <c r="N57" s="1323"/>
      <c r="AM57" s="386"/>
      <c r="AN57" s="1322"/>
      <c r="AO57" s="1322"/>
      <c r="AP57" s="1322"/>
      <c r="AQ57" s="1322"/>
      <c r="AR57" s="1322"/>
      <c r="AS57" s="1322"/>
      <c r="AT57" s="1322"/>
      <c r="AU57" s="1322"/>
      <c r="AV57" s="1322"/>
      <c r="AW57" s="1322"/>
      <c r="AX57" s="1322"/>
      <c r="AY57" s="1322"/>
      <c r="AZ57" s="1322"/>
      <c r="BA57" s="1322"/>
      <c r="BB57" s="1321" t="s">
        <v>603</v>
      </c>
      <c r="BC57" s="1321"/>
      <c r="BD57" s="1321"/>
      <c r="BE57" s="1321"/>
      <c r="BF57" s="1321"/>
      <c r="BG57" s="1321"/>
      <c r="BH57" s="1321"/>
      <c r="BI57" s="1321"/>
      <c r="BJ57" s="1321"/>
      <c r="BK57" s="1321"/>
      <c r="BL57" s="1321"/>
      <c r="BM57" s="1321"/>
      <c r="BN57" s="1321"/>
      <c r="BO57" s="1321"/>
      <c r="BP57" s="1318">
        <v>57</v>
      </c>
      <c r="BQ57" s="1318"/>
      <c r="BR57" s="1318"/>
      <c r="BS57" s="1318"/>
      <c r="BT57" s="1318"/>
      <c r="BU57" s="1318"/>
      <c r="BV57" s="1318"/>
      <c r="BW57" s="1318"/>
      <c r="BX57" s="1318">
        <v>55.4</v>
      </c>
      <c r="BY57" s="1318"/>
      <c r="BZ57" s="1318"/>
      <c r="CA57" s="1318"/>
      <c r="CB57" s="1318"/>
      <c r="CC57" s="1318"/>
      <c r="CD57" s="1318"/>
      <c r="CE57" s="1318"/>
      <c r="CF57" s="1318">
        <v>56.6</v>
      </c>
      <c r="CG57" s="1318"/>
      <c r="CH57" s="1318"/>
      <c r="CI57" s="1318"/>
      <c r="CJ57" s="1318"/>
      <c r="CK57" s="1318"/>
      <c r="CL57" s="1318"/>
      <c r="CM57" s="1318"/>
      <c r="CN57" s="1318">
        <v>56.9</v>
      </c>
      <c r="CO57" s="1318"/>
      <c r="CP57" s="1318"/>
      <c r="CQ57" s="1318"/>
      <c r="CR57" s="1318"/>
      <c r="CS57" s="1318"/>
      <c r="CT57" s="1318"/>
      <c r="CU57" s="1318"/>
      <c r="CV57" s="1318">
        <v>56.8</v>
      </c>
      <c r="CW57" s="1318"/>
      <c r="CX57" s="1318"/>
      <c r="CY57" s="1318"/>
      <c r="CZ57" s="1318"/>
      <c r="DA57" s="1318"/>
      <c r="DB57" s="1318"/>
      <c r="DC57" s="1318"/>
      <c r="DD57" s="406"/>
      <c r="DE57" s="405"/>
    </row>
    <row r="58" spans="1:109" s="401" customFormat="1" x14ac:dyDescent="0.15">
      <c r="A58" s="386"/>
      <c r="B58" s="405"/>
      <c r="G58" s="1316"/>
      <c r="H58" s="1316"/>
      <c r="I58" s="1319"/>
      <c r="J58" s="1319"/>
      <c r="K58" s="1323"/>
      <c r="L58" s="1323"/>
      <c r="M58" s="1323"/>
      <c r="N58" s="1323"/>
      <c r="AM58" s="386"/>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605</v>
      </c>
    </row>
    <row r="64" spans="1:109" x14ac:dyDescent="0.15">
      <c r="B64" s="393"/>
      <c r="G64" s="400"/>
      <c r="I64" s="413"/>
      <c r="J64" s="413"/>
      <c r="K64" s="413"/>
      <c r="L64" s="413"/>
      <c r="M64" s="413"/>
      <c r="N64" s="414"/>
      <c r="AM64" s="400"/>
      <c r="AN64" s="400" t="s">
        <v>599</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24" t="s">
        <v>608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3"/>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3"/>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3"/>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3"/>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600</v>
      </c>
    </row>
    <row r="72" spans="2:107" x14ac:dyDescent="0.15">
      <c r="B72" s="393"/>
      <c r="G72" s="1316"/>
      <c r="H72" s="1316"/>
      <c r="I72" s="1316"/>
      <c r="J72" s="1316"/>
      <c r="K72" s="403"/>
      <c r="L72" s="403"/>
      <c r="M72" s="404"/>
      <c r="N72" s="404"/>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x14ac:dyDescent="0.15">
      <c r="B73" s="393"/>
      <c r="G73" s="1333"/>
      <c r="H73" s="1333"/>
      <c r="I73" s="1333"/>
      <c r="J73" s="1333"/>
      <c r="K73" s="1317"/>
      <c r="L73" s="1317"/>
      <c r="M73" s="1317"/>
      <c r="N73" s="1317"/>
      <c r="AM73" s="402"/>
      <c r="AN73" s="1321" t="s">
        <v>601</v>
      </c>
      <c r="AO73" s="1321"/>
      <c r="AP73" s="1321"/>
      <c r="AQ73" s="1321"/>
      <c r="AR73" s="1321"/>
      <c r="AS73" s="1321"/>
      <c r="AT73" s="1321"/>
      <c r="AU73" s="1321"/>
      <c r="AV73" s="1321"/>
      <c r="AW73" s="1321"/>
      <c r="AX73" s="1321"/>
      <c r="AY73" s="1321"/>
      <c r="AZ73" s="1321"/>
      <c r="BA73" s="1321"/>
      <c r="BB73" s="1321" t="s">
        <v>602</v>
      </c>
      <c r="BC73" s="1321"/>
      <c r="BD73" s="1321"/>
      <c r="BE73" s="1321"/>
      <c r="BF73" s="1321"/>
      <c r="BG73" s="1321"/>
      <c r="BH73" s="1321"/>
      <c r="BI73" s="1321"/>
      <c r="BJ73" s="1321"/>
      <c r="BK73" s="1321"/>
      <c r="BL73" s="1321"/>
      <c r="BM73" s="1321"/>
      <c r="BN73" s="1321"/>
      <c r="BO73" s="1321"/>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3"/>
      <c r="G74" s="1333"/>
      <c r="H74" s="1333"/>
      <c r="I74" s="1333"/>
      <c r="J74" s="1333"/>
      <c r="K74" s="1317"/>
      <c r="L74" s="1317"/>
      <c r="M74" s="1317"/>
      <c r="N74" s="1317"/>
      <c r="AM74" s="402"/>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3"/>
      <c r="G75" s="1333"/>
      <c r="H75" s="1333"/>
      <c r="I75" s="1316"/>
      <c r="J75" s="1316"/>
      <c r="K75" s="1323"/>
      <c r="L75" s="1323"/>
      <c r="M75" s="1323"/>
      <c r="N75" s="1323"/>
      <c r="AM75" s="402"/>
      <c r="AN75" s="1321"/>
      <c r="AO75" s="1321"/>
      <c r="AP75" s="1321"/>
      <c r="AQ75" s="1321"/>
      <c r="AR75" s="1321"/>
      <c r="AS75" s="1321"/>
      <c r="AT75" s="1321"/>
      <c r="AU75" s="1321"/>
      <c r="AV75" s="1321"/>
      <c r="AW75" s="1321"/>
      <c r="AX75" s="1321"/>
      <c r="AY75" s="1321"/>
      <c r="AZ75" s="1321"/>
      <c r="BA75" s="1321"/>
      <c r="BB75" s="1321" t="s">
        <v>606</v>
      </c>
      <c r="BC75" s="1321"/>
      <c r="BD75" s="1321"/>
      <c r="BE75" s="1321"/>
      <c r="BF75" s="1321"/>
      <c r="BG75" s="1321"/>
      <c r="BH75" s="1321"/>
      <c r="BI75" s="1321"/>
      <c r="BJ75" s="1321"/>
      <c r="BK75" s="1321"/>
      <c r="BL75" s="1321"/>
      <c r="BM75" s="1321"/>
      <c r="BN75" s="1321"/>
      <c r="BO75" s="1321"/>
      <c r="BP75" s="1318">
        <v>5.3</v>
      </c>
      <c r="BQ75" s="1318"/>
      <c r="BR75" s="1318"/>
      <c r="BS75" s="1318"/>
      <c r="BT75" s="1318"/>
      <c r="BU75" s="1318"/>
      <c r="BV75" s="1318"/>
      <c r="BW75" s="1318"/>
      <c r="BX75" s="1318">
        <v>5.0999999999999996</v>
      </c>
      <c r="BY75" s="1318"/>
      <c r="BZ75" s="1318"/>
      <c r="CA75" s="1318"/>
      <c r="CB75" s="1318"/>
      <c r="CC75" s="1318"/>
      <c r="CD75" s="1318"/>
      <c r="CE75" s="1318"/>
      <c r="CF75" s="1318">
        <v>5.2</v>
      </c>
      <c r="CG75" s="1318"/>
      <c r="CH75" s="1318"/>
      <c r="CI75" s="1318"/>
      <c r="CJ75" s="1318"/>
      <c r="CK75" s="1318"/>
      <c r="CL75" s="1318"/>
      <c r="CM75" s="1318"/>
      <c r="CN75" s="1318">
        <v>5.2</v>
      </c>
      <c r="CO75" s="1318"/>
      <c r="CP75" s="1318"/>
      <c r="CQ75" s="1318"/>
      <c r="CR75" s="1318"/>
      <c r="CS75" s="1318"/>
      <c r="CT75" s="1318"/>
      <c r="CU75" s="1318"/>
      <c r="CV75" s="1318">
        <v>4.9000000000000004</v>
      </c>
      <c r="CW75" s="1318"/>
      <c r="CX75" s="1318"/>
      <c r="CY75" s="1318"/>
      <c r="CZ75" s="1318"/>
      <c r="DA75" s="1318"/>
      <c r="DB75" s="1318"/>
      <c r="DC75" s="1318"/>
    </row>
    <row r="76" spans="2:107" x14ac:dyDescent="0.15">
      <c r="B76" s="393"/>
      <c r="G76" s="1333"/>
      <c r="H76" s="1333"/>
      <c r="I76" s="1316"/>
      <c r="J76" s="1316"/>
      <c r="K76" s="1323"/>
      <c r="L76" s="1323"/>
      <c r="M76" s="1323"/>
      <c r="N76" s="1323"/>
      <c r="AM76" s="402"/>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3"/>
      <c r="G77" s="1316"/>
      <c r="H77" s="1316"/>
      <c r="I77" s="1316"/>
      <c r="J77" s="1316"/>
      <c r="K77" s="1317"/>
      <c r="L77" s="1317"/>
      <c r="M77" s="1317"/>
      <c r="N77" s="1317"/>
      <c r="AN77" s="1322" t="s">
        <v>604</v>
      </c>
      <c r="AO77" s="1322"/>
      <c r="AP77" s="1322"/>
      <c r="AQ77" s="1322"/>
      <c r="AR77" s="1322"/>
      <c r="AS77" s="1322"/>
      <c r="AT77" s="1322"/>
      <c r="AU77" s="1322"/>
      <c r="AV77" s="1322"/>
      <c r="AW77" s="1322"/>
      <c r="AX77" s="1322"/>
      <c r="AY77" s="1322"/>
      <c r="AZ77" s="1322"/>
      <c r="BA77" s="1322"/>
      <c r="BB77" s="1321" t="s">
        <v>602</v>
      </c>
      <c r="BC77" s="1321"/>
      <c r="BD77" s="1321"/>
      <c r="BE77" s="1321"/>
      <c r="BF77" s="1321"/>
      <c r="BG77" s="1321"/>
      <c r="BH77" s="1321"/>
      <c r="BI77" s="1321"/>
      <c r="BJ77" s="1321"/>
      <c r="BK77" s="1321"/>
      <c r="BL77" s="1321"/>
      <c r="BM77" s="1321"/>
      <c r="BN77" s="1321"/>
      <c r="BO77" s="1321"/>
      <c r="BP77" s="1318">
        <v>35.700000000000003</v>
      </c>
      <c r="BQ77" s="1318"/>
      <c r="BR77" s="1318"/>
      <c r="BS77" s="1318"/>
      <c r="BT77" s="1318"/>
      <c r="BU77" s="1318"/>
      <c r="BV77" s="1318"/>
      <c r="BW77" s="1318"/>
      <c r="BX77" s="1318">
        <v>33.9</v>
      </c>
      <c r="BY77" s="1318"/>
      <c r="BZ77" s="1318"/>
      <c r="CA77" s="1318"/>
      <c r="CB77" s="1318"/>
      <c r="CC77" s="1318"/>
      <c r="CD77" s="1318"/>
      <c r="CE77" s="1318"/>
      <c r="CF77" s="1318">
        <v>32.299999999999997</v>
      </c>
      <c r="CG77" s="1318"/>
      <c r="CH77" s="1318"/>
      <c r="CI77" s="1318"/>
      <c r="CJ77" s="1318"/>
      <c r="CK77" s="1318"/>
      <c r="CL77" s="1318"/>
      <c r="CM77" s="1318"/>
      <c r="CN77" s="1318">
        <v>35.200000000000003</v>
      </c>
      <c r="CO77" s="1318"/>
      <c r="CP77" s="1318"/>
      <c r="CQ77" s="1318"/>
      <c r="CR77" s="1318"/>
      <c r="CS77" s="1318"/>
      <c r="CT77" s="1318"/>
      <c r="CU77" s="1318"/>
      <c r="CV77" s="1318">
        <v>40.4</v>
      </c>
      <c r="CW77" s="1318"/>
      <c r="CX77" s="1318"/>
      <c r="CY77" s="1318"/>
      <c r="CZ77" s="1318"/>
      <c r="DA77" s="1318"/>
      <c r="DB77" s="1318"/>
      <c r="DC77" s="1318"/>
    </row>
    <row r="78" spans="2:107" x14ac:dyDescent="0.15">
      <c r="B78" s="393"/>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3"/>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606</v>
      </c>
      <c r="BC79" s="1321"/>
      <c r="BD79" s="1321"/>
      <c r="BE79" s="1321"/>
      <c r="BF79" s="1321"/>
      <c r="BG79" s="1321"/>
      <c r="BH79" s="1321"/>
      <c r="BI79" s="1321"/>
      <c r="BJ79" s="1321"/>
      <c r="BK79" s="1321"/>
      <c r="BL79" s="1321"/>
      <c r="BM79" s="1321"/>
      <c r="BN79" s="1321"/>
      <c r="BO79" s="1321"/>
      <c r="BP79" s="1318">
        <v>8</v>
      </c>
      <c r="BQ79" s="1318"/>
      <c r="BR79" s="1318"/>
      <c r="BS79" s="1318"/>
      <c r="BT79" s="1318"/>
      <c r="BU79" s="1318"/>
      <c r="BV79" s="1318"/>
      <c r="BW79" s="1318"/>
      <c r="BX79" s="1318">
        <v>7.4</v>
      </c>
      <c r="BY79" s="1318"/>
      <c r="BZ79" s="1318"/>
      <c r="CA79" s="1318"/>
      <c r="CB79" s="1318"/>
      <c r="CC79" s="1318"/>
      <c r="CD79" s="1318"/>
      <c r="CE79" s="1318"/>
      <c r="CF79" s="1318">
        <v>7</v>
      </c>
      <c r="CG79" s="1318"/>
      <c r="CH79" s="1318"/>
      <c r="CI79" s="1318"/>
      <c r="CJ79" s="1318"/>
      <c r="CK79" s="1318"/>
      <c r="CL79" s="1318"/>
      <c r="CM79" s="1318"/>
      <c r="CN79" s="1318">
        <v>6.9</v>
      </c>
      <c r="CO79" s="1318"/>
      <c r="CP79" s="1318"/>
      <c r="CQ79" s="1318"/>
      <c r="CR79" s="1318"/>
      <c r="CS79" s="1318"/>
      <c r="CT79" s="1318"/>
      <c r="CU79" s="1318"/>
      <c r="CV79" s="1318">
        <v>7</v>
      </c>
      <c r="CW79" s="1318"/>
      <c r="CX79" s="1318"/>
      <c r="CY79" s="1318"/>
      <c r="CZ79" s="1318"/>
      <c r="DA79" s="1318"/>
      <c r="DB79" s="1318"/>
      <c r="DC79" s="1318"/>
    </row>
    <row r="80" spans="2:107" x14ac:dyDescent="0.15">
      <c r="B80" s="393"/>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Pru7trpjjXMlCJ8zD0hy0OJLN/osE0C/mgNfiFkt4oCY8FIE+kQsJgoG2qt8zRW1yckerg8JFyFpvGTkAH3fA==" saltValue="gVg84RG0jHTghIN80SX5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N61" sqref="BN61"/>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501</v>
      </c>
    </row>
  </sheetData>
  <sheetProtection algorithmName="SHA-512" hashValue="3ko89luq3UlJ3YKXgJYGJ/uJ9EpiHGlLaFIag6AsuS1dJqcr4dVDG0Z7wqjBkFBiCfbQ47l0W0+W7UzBPxf6rg==" saltValue="HQ7SoPhJzzwjSp1+XBMh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BN61" sqref="BN61"/>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501</v>
      </c>
    </row>
  </sheetData>
  <sheetProtection algorithmName="SHA-512" hashValue="NK4k3zgF/Ik3XWAz35Dz1NB8o663cxFFPuBd2mIvrYzWjWJApAc3uO6+O8Bn24xlkh7ZxV4GuwY/xwOiVx/lqA==" saltValue="jyv0d1oljJnUsDK9B6vLb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552</v>
      </c>
      <c r="G2" s="155"/>
      <c r="H2" s="156"/>
    </row>
    <row r="3" spans="1:8" x14ac:dyDescent="0.15">
      <c r="A3" s="152" t="s">
        <v>545</v>
      </c>
      <c r="B3" s="157"/>
      <c r="C3" s="158"/>
      <c r="D3" s="159">
        <v>46820</v>
      </c>
      <c r="E3" s="160"/>
      <c r="F3" s="161">
        <v>77507</v>
      </c>
      <c r="G3" s="162"/>
      <c r="H3" s="163"/>
    </row>
    <row r="4" spans="1:8" x14ac:dyDescent="0.15">
      <c r="A4" s="164"/>
      <c r="B4" s="165"/>
      <c r="C4" s="166"/>
      <c r="D4" s="167">
        <v>29626</v>
      </c>
      <c r="E4" s="168"/>
      <c r="F4" s="169">
        <v>42788</v>
      </c>
      <c r="G4" s="170"/>
      <c r="H4" s="171"/>
    </row>
    <row r="5" spans="1:8" x14ac:dyDescent="0.15">
      <c r="A5" s="152" t="s">
        <v>547</v>
      </c>
      <c r="B5" s="157"/>
      <c r="C5" s="158"/>
      <c r="D5" s="159">
        <v>47061</v>
      </c>
      <c r="E5" s="160"/>
      <c r="F5" s="161">
        <v>86564</v>
      </c>
      <c r="G5" s="162"/>
      <c r="H5" s="163"/>
    </row>
    <row r="6" spans="1:8" x14ac:dyDescent="0.15">
      <c r="A6" s="164"/>
      <c r="B6" s="165"/>
      <c r="C6" s="166"/>
      <c r="D6" s="167">
        <v>31028</v>
      </c>
      <c r="E6" s="168"/>
      <c r="F6" s="169">
        <v>44869</v>
      </c>
      <c r="G6" s="170"/>
      <c r="H6" s="171"/>
    </row>
    <row r="7" spans="1:8" x14ac:dyDescent="0.15">
      <c r="A7" s="152" t="s">
        <v>548</v>
      </c>
      <c r="B7" s="157"/>
      <c r="C7" s="158"/>
      <c r="D7" s="159">
        <v>58045</v>
      </c>
      <c r="E7" s="160"/>
      <c r="F7" s="161">
        <v>62698</v>
      </c>
      <c r="G7" s="162"/>
      <c r="H7" s="163"/>
    </row>
    <row r="8" spans="1:8" x14ac:dyDescent="0.15">
      <c r="A8" s="164"/>
      <c r="B8" s="165"/>
      <c r="C8" s="166"/>
      <c r="D8" s="167">
        <v>20889</v>
      </c>
      <c r="E8" s="168"/>
      <c r="F8" s="169">
        <v>31973</v>
      </c>
      <c r="G8" s="170"/>
      <c r="H8" s="171"/>
    </row>
    <row r="9" spans="1:8" x14ac:dyDescent="0.15">
      <c r="A9" s="152" t="s">
        <v>549</v>
      </c>
      <c r="B9" s="157"/>
      <c r="C9" s="158"/>
      <c r="D9" s="159">
        <v>56602</v>
      </c>
      <c r="E9" s="160"/>
      <c r="F9" s="161">
        <v>79245</v>
      </c>
      <c r="G9" s="162"/>
      <c r="H9" s="163"/>
    </row>
    <row r="10" spans="1:8" x14ac:dyDescent="0.15">
      <c r="A10" s="164"/>
      <c r="B10" s="165"/>
      <c r="C10" s="166"/>
      <c r="D10" s="167">
        <v>27208</v>
      </c>
      <c r="E10" s="168"/>
      <c r="F10" s="169">
        <v>40378</v>
      </c>
      <c r="G10" s="170"/>
      <c r="H10" s="171"/>
    </row>
    <row r="11" spans="1:8" x14ac:dyDescent="0.15">
      <c r="A11" s="152" t="s">
        <v>550</v>
      </c>
      <c r="B11" s="157"/>
      <c r="C11" s="158"/>
      <c r="D11" s="159">
        <v>99060</v>
      </c>
      <c r="E11" s="160"/>
      <c r="F11" s="161">
        <v>71604</v>
      </c>
      <c r="G11" s="162"/>
      <c r="H11" s="163"/>
    </row>
    <row r="12" spans="1:8" x14ac:dyDescent="0.15">
      <c r="A12" s="164"/>
      <c r="B12" s="165"/>
      <c r="C12" s="172"/>
      <c r="D12" s="167">
        <v>79862</v>
      </c>
      <c r="E12" s="168"/>
      <c r="F12" s="169">
        <v>45121</v>
      </c>
      <c r="G12" s="170"/>
      <c r="H12" s="171"/>
    </row>
    <row r="13" spans="1:8" x14ac:dyDescent="0.15">
      <c r="A13" s="152"/>
      <c r="B13" s="157"/>
      <c r="C13" s="173"/>
      <c r="D13" s="174">
        <v>61518</v>
      </c>
      <c r="E13" s="175"/>
      <c r="F13" s="176">
        <v>75524</v>
      </c>
      <c r="G13" s="177"/>
      <c r="H13" s="163"/>
    </row>
    <row r="14" spans="1:8" x14ac:dyDescent="0.15">
      <c r="A14" s="164"/>
      <c r="B14" s="165"/>
      <c r="C14" s="166"/>
      <c r="D14" s="167">
        <v>37723</v>
      </c>
      <c r="E14" s="168"/>
      <c r="F14" s="169">
        <v>41026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10.28</v>
      </c>
      <c r="C19" s="178">
        <f>ROUND(VALUE(SUBSTITUTE(実質収支比率等に係る経年分析!G$48,"▲","-")),2)</f>
        <v>8.09</v>
      </c>
      <c r="D19" s="178">
        <f>ROUND(VALUE(SUBSTITUTE(実質収支比率等に係る経年分析!H$48,"▲","-")),2)</f>
        <v>9.1199999999999992</v>
      </c>
      <c r="E19" s="178">
        <f>ROUND(VALUE(SUBSTITUTE(実質収支比率等に係る経年分析!I$48,"▲","-")),2)</f>
        <v>12.5</v>
      </c>
      <c r="F19" s="178">
        <f>ROUND(VALUE(SUBSTITUTE(実質収支比率等に係る経年分析!J$48,"▲","-")),2)</f>
        <v>6.8</v>
      </c>
    </row>
    <row r="20" spans="1:11" x14ac:dyDescent="0.15">
      <c r="A20" s="178" t="s">
        <v>55</v>
      </c>
      <c r="B20" s="178">
        <f>ROUND(VALUE(SUBSTITUTE(実質収支比率等に係る経年分析!F$47,"▲","-")),2)</f>
        <v>19</v>
      </c>
      <c r="C20" s="178">
        <f>ROUND(VALUE(SUBSTITUTE(実質収支比率等に係る経年分析!G$47,"▲","-")),2)</f>
        <v>24.74</v>
      </c>
      <c r="D20" s="178">
        <f>ROUND(VALUE(SUBSTITUTE(実質収支比率等に係る経年分析!H$47,"▲","-")),2)</f>
        <v>24.8</v>
      </c>
      <c r="E20" s="178">
        <f>ROUND(VALUE(SUBSTITUTE(実質収支比率等に係る経年分析!I$47,"▲","-")),2)</f>
        <v>22.96</v>
      </c>
      <c r="F20" s="178">
        <f>ROUND(VALUE(SUBSTITUTE(実質収支比率等に係る経年分析!J$47,"▲","-")),2)</f>
        <v>23</v>
      </c>
    </row>
    <row r="21" spans="1:11" x14ac:dyDescent="0.15">
      <c r="A21" s="178" t="s">
        <v>56</v>
      </c>
      <c r="B21" s="178">
        <f>IF(ISNUMBER(VALUE(SUBSTITUTE(実質収支比率等に係る経年分析!F$49,"▲","-"))),ROUND(VALUE(SUBSTITUTE(実質収支比率等に係る経年分析!F$49,"▲","-")),2),NA())</f>
        <v>2.56</v>
      </c>
      <c r="C21" s="178">
        <f>IF(ISNUMBER(VALUE(SUBSTITUTE(実質収支比率等に係る経年分析!G$49,"▲","-"))),ROUND(VALUE(SUBSTITUTE(実質収支比率等に係る経年分析!G$49,"▲","-")),2),NA())</f>
        <v>3.44</v>
      </c>
      <c r="D21" s="178">
        <f>IF(ISNUMBER(VALUE(SUBSTITUTE(実質収支比率等に係る経年分析!H$49,"▲","-"))),ROUND(VALUE(SUBSTITUTE(実質収支比率等に係る経年分析!H$49,"▲","-")),2),NA())</f>
        <v>1.01</v>
      </c>
      <c r="E21" s="178">
        <f>IF(ISNUMBER(VALUE(SUBSTITUTE(実質収支比率等に係る経年分析!I$49,"▲","-"))),ROUND(VALUE(SUBSTITUTE(実質収支比率等に係る経年分析!I$49,"▲","-")),2),NA())</f>
        <v>1.64</v>
      </c>
      <c r="F21" s="178">
        <f>IF(ISNUMBER(VALUE(SUBSTITUTE(実質収支比率等に係る経年分析!J$49,"▲","-"))),ROUND(VALUE(SUBSTITUTE(実質収支比率等に係る経年分析!J$49,"▲","-")),2),NA())</f>
        <v>-5.72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26.35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8.9600000000000009</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6.75</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公共下水道事業特別会計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1.23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1.2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1.26</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0.87</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休日夜間急患診療所特別会計</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0.15</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0.44</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0.45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0.49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0.51</v>
      </c>
    </row>
    <row r="32" spans="1:11" x14ac:dyDescent="0.15">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0.55000000000000004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0.52</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0.56999999999999995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0.45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1.06</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2.16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3.48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3.87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10.28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8.44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9.1199999999999992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12.5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6.64</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14.8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15.11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14.86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14.79</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2662</v>
      </c>
      <c r="E42" s="180"/>
      <c r="F42" s="180"/>
      <c r="G42" s="180">
        <f>'実質公債費比率（分子）の構造'!L$52</f>
        <v>2686</v>
      </c>
      <c r="H42" s="180"/>
      <c r="I42" s="180"/>
      <c r="J42" s="180">
        <f>'実質公債費比率（分子）の構造'!M$52</f>
        <v>2831</v>
      </c>
      <c r="K42" s="180"/>
      <c r="L42" s="180"/>
      <c r="M42" s="180">
        <f>'実質公債費比率（分子）の構造'!N$52</f>
        <v>2796</v>
      </c>
      <c r="N42" s="180"/>
      <c r="O42" s="180"/>
      <c r="P42" s="180">
        <f>'実質公債費比率（分子）の構造'!O$52</f>
        <v>2743</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20</v>
      </c>
      <c r="C44" s="180"/>
      <c r="D44" s="180"/>
      <c r="E44" s="180">
        <f>'実質公債費比率（分子）の構造'!L$50</f>
        <v>29</v>
      </c>
      <c r="F44" s="180"/>
      <c r="G44" s="180"/>
      <c r="H44" s="180">
        <f>'実質公債費比率（分子）の構造'!M$50</f>
        <v>29</v>
      </c>
      <c r="I44" s="180"/>
      <c r="J44" s="180"/>
      <c r="K44" s="180">
        <f>'実質公債費比率（分子）の構造'!N$50</f>
        <v>30</v>
      </c>
      <c r="L44" s="180"/>
      <c r="M44" s="180"/>
      <c r="N44" s="180">
        <f>'実質公債費比率（分子）の構造'!O$50</f>
        <v>22</v>
      </c>
      <c r="O44" s="180"/>
      <c r="P44" s="180"/>
    </row>
    <row r="45" spans="1:16" x14ac:dyDescent="0.15">
      <c r="A45" s="180" t="s">
        <v>66</v>
      </c>
      <c r="B45" s="180">
        <f>'実質公債費比率（分子）の構造'!K$49</f>
        <v>33</v>
      </c>
      <c r="C45" s="180"/>
      <c r="D45" s="180"/>
      <c r="E45" s="180">
        <f>'実質公債費比率（分子）の構造'!L$49</f>
        <v>59</v>
      </c>
      <c r="F45" s="180"/>
      <c r="G45" s="180"/>
      <c r="H45" s="180">
        <f>'実質公債費比率（分子）の構造'!M$49</f>
        <v>100</v>
      </c>
      <c r="I45" s="180"/>
      <c r="J45" s="180"/>
      <c r="K45" s="180">
        <f>'実質公債費比率（分子）の構造'!N$49</f>
        <v>104</v>
      </c>
      <c r="L45" s="180"/>
      <c r="M45" s="180"/>
      <c r="N45" s="180">
        <f>'実質公債費比率（分子）の構造'!O$49</f>
        <v>131</v>
      </c>
      <c r="O45" s="180"/>
      <c r="P45" s="180"/>
    </row>
    <row r="46" spans="1:16" x14ac:dyDescent="0.15">
      <c r="A46" s="180" t="s">
        <v>67</v>
      </c>
      <c r="B46" s="180">
        <f>'実質公債費比率（分子）の構造'!K$48</f>
        <v>1017</v>
      </c>
      <c r="C46" s="180"/>
      <c r="D46" s="180"/>
      <c r="E46" s="180">
        <f>'実質公債費比率（分子）の構造'!L$48</f>
        <v>991</v>
      </c>
      <c r="F46" s="180"/>
      <c r="G46" s="180"/>
      <c r="H46" s="180">
        <f>'実質公債費比率（分子）の構造'!M$48</f>
        <v>998</v>
      </c>
      <c r="I46" s="180"/>
      <c r="J46" s="180"/>
      <c r="K46" s="180">
        <f>'実質公債費比率（分子）の構造'!N$48</f>
        <v>966</v>
      </c>
      <c r="L46" s="180"/>
      <c r="M46" s="180"/>
      <c r="N46" s="180">
        <f>'実質公債費比率（分子）の構造'!O$48</f>
        <v>931</v>
      </c>
      <c r="O46" s="180"/>
      <c r="P46" s="180"/>
    </row>
    <row r="47" spans="1:16" x14ac:dyDescent="0.15">
      <c r="A47" s="180" t="s">
        <v>68</v>
      </c>
      <c r="B47" s="180">
        <f>'実質公債費比率（分子）の構造'!K$47</f>
        <v>54</v>
      </c>
      <c r="C47" s="180"/>
      <c r="D47" s="180"/>
      <c r="E47" s="180">
        <f>'実質公債費比率（分子）の構造'!L$47</f>
        <v>51</v>
      </c>
      <c r="F47" s="180"/>
      <c r="G47" s="180"/>
      <c r="H47" s="180">
        <f>'実質公債費比率（分子）の構造'!M$47</f>
        <v>50</v>
      </c>
      <c r="I47" s="180"/>
      <c r="J47" s="180"/>
      <c r="K47" s="180">
        <f>'実質公債費比率（分子）の構造'!N$47</f>
        <v>47</v>
      </c>
      <c r="L47" s="180"/>
      <c r="M47" s="180"/>
      <c r="N47" s="180">
        <f>'実質公債費比率（分子）の構造'!O$47</f>
        <v>45</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f>'実質公債費比率（分子）の構造'!N$46</f>
        <v>8</v>
      </c>
      <c r="L48" s="180"/>
      <c r="M48" s="180"/>
      <c r="N48" s="180">
        <f>'実質公債費比率（分子）の構造'!O$46</f>
        <v>20</v>
      </c>
      <c r="O48" s="180"/>
      <c r="P48" s="180"/>
    </row>
    <row r="49" spans="1:16" x14ac:dyDescent="0.15">
      <c r="A49" s="180" t="s">
        <v>70</v>
      </c>
      <c r="B49" s="180">
        <f>'実質公債費比率（分子）の構造'!K$45</f>
        <v>2325</v>
      </c>
      <c r="C49" s="180"/>
      <c r="D49" s="180"/>
      <c r="E49" s="180">
        <f>'実質公債費比率（分子）の構造'!L$45</f>
        <v>2428</v>
      </c>
      <c r="F49" s="180"/>
      <c r="G49" s="180"/>
      <c r="H49" s="180">
        <f>'実質公債費比率（分子）の構造'!M$45</f>
        <v>2434</v>
      </c>
      <c r="I49" s="180"/>
      <c r="J49" s="180"/>
      <c r="K49" s="180">
        <f>'実質公債費比率（分子）の構造'!N$45</f>
        <v>2402</v>
      </c>
      <c r="L49" s="180"/>
      <c r="M49" s="180"/>
      <c r="N49" s="180">
        <f>'実質公債費比率（分子）の構造'!O$45</f>
        <v>2327</v>
      </c>
      <c r="O49" s="180"/>
      <c r="P49" s="180"/>
    </row>
    <row r="50" spans="1:16" x14ac:dyDescent="0.15">
      <c r="A50" s="180" t="s">
        <v>71</v>
      </c>
      <c r="B50" s="180" t="e">
        <f>NA()</f>
        <v>#N/A</v>
      </c>
      <c r="C50" s="180">
        <f>IF(ISNUMBER('実質公債費比率（分子）の構造'!K$53),'実質公債費比率（分子）の構造'!K$53,NA())</f>
        <v>787</v>
      </c>
      <c r="D50" s="180" t="e">
        <f>NA()</f>
        <v>#N/A</v>
      </c>
      <c r="E50" s="180" t="e">
        <f>NA()</f>
        <v>#N/A</v>
      </c>
      <c r="F50" s="180">
        <f>IF(ISNUMBER('実質公債費比率（分子）の構造'!L$53),'実質公債費比率（分子）の構造'!L$53,NA())</f>
        <v>872</v>
      </c>
      <c r="G50" s="180" t="e">
        <f>NA()</f>
        <v>#N/A</v>
      </c>
      <c r="H50" s="180" t="e">
        <f>NA()</f>
        <v>#N/A</v>
      </c>
      <c r="I50" s="180">
        <f>IF(ISNUMBER('実質公債費比率（分子）の構造'!M$53),'実質公債費比率（分子）の構造'!M$53,NA())</f>
        <v>780</v>
      </c>
      <c r="J50" s="180" t="e">
        <f>NA()</f>
        <v>#N/A</v>
      </c>
      <c r="K50" s="180" t="e">
        <f>NA()</f>
        <v>#N/A</v>
      </c>
      <c r="L50" s="180">
        <f>IF(ISNUMBER('実質公債費比率（分子）の構造'!N$53),'実質公債費比率（分子）の構造'!N$53,NA())</f>
        <v>761</v>
      </c>
      <c r="M50" s="180" t="e">
        <f>NA()</f>
        <v>#N/A</v>
      </c>
      <c r="N50" s="180" t="e">
        <f>NA()</f>
        <v>#N/A</v>
      </c>
      <c r="O50" s="180">
        <f>IF(ISNUMBER('実質公債費比率（分子）の構造'!O$53),'実質公債費比率（分子）の構造'!O$53,NA())</f>
        <v>733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28741</v>
      </c>
      <c r="E56" s="179"/>
      <c r="F56" s="179"/>
      <c r="G56" s="179">
        <f>'将来負担比率（分子）の構造'!J$52</f>
        <v>29087</v>
      </c>
      <c r="H56" s="179"/>
      <c r="I56" s="179"/>
      <c r="J56" s="179">
        <f>'将来負担比率（分子）の構造'!K$52</f>
        <v>28972</v>
      </c>
      <c r="K56" s="179"/>
      <c r="L56" s="179"/>
      <c r="M56" s="179">
        <f>'将来負担比率（分子）の構造'!L$52</f>
        <v>28823</v>
      </c>
      <c r="N56" s="179"/>
      <c r="O56" s="179"/>
      <c r="P56" s="179">
        <f>'将来負担比率（分子）の構造'!M$52</f>
        <v>30662</v>
      </c>
    </row>
    <row r="57" spans="1:16" x14ac:dyDescent="0.15">
      <c r="A57" s="179" t="s">
        <v>42</v>
      </c>
      <c r="B57" s="179"/>
      <c r="C57" s="179"/>
      <c r="D57" s="179">
        <f>'将来負担比率（分子）の構造'!I$51</f>
        <v>4956</v>
      </c>
      <c r="E57" s="179"/>
      <c r="F57" s="179"/>
      <c r="G57" s="179">
        <f>'将来負担比率（分子）の構造'!J$51</f>
        <v>4765</v>
      </c>
      <c r="H57" s="179"/>
      <c r="I57" s="179"/>
      <c r="J57" s="179">
        <f>'将来負担比率（分子）の構造'!K$51</f>
        <v>4280</v>
      </c>
      <c r="K57" s="179"/>
      <c r="L57" s="179"/>
      <c r="M57" s="179">
        <f>'将来負担比率（分子）の構造'!L$51</f>
        <v>4074</v>
      </c>
      <c r="N57" s="179"/>
      <c r="O57" s="179"/>
      <c r="P57" s="179">
        <f>'将来負担比率（分子）の構造'!M$51</f>
        <v>3744</v>
      </c>
    </row>
    <row r="58" spans="1:16" x14ac:dyDescent="0.15">
      <c r="A58" s="179" t="s">
        <v>41</v>
      </c>
      <c r="B58" s="179"/>
      <c r="C58" s="179"/>
      <c r="D58" s="179">
        <f>'将来負担比率（分子）の構造'!I$50</f>
        <v>10396</v>
      </c>
      <c r="E58" s="179"/>
      <c r="F58" s="179"/>
      <c r="G58" s="179">
        <f>'将来負担比率（分子）の構造'!J$50</f>
        <v>13560</v>
      </c>
      <c r="H58" s="179"/>
      <c r="I58" s="179"/>
      <c r="J58" s="179">
        <f>'将来負担比率（分子）の構造'!K$50</f>
        <v>13724</v>
      </c>
      <c r="K58" s="179"/>
      <c r="L58" s="179"/>
      <c r="M58" s="179">
        <f>'将来負担比率（分子）の構造'!L$50</f>
        <v>13041</v>
      </c>
      <c r="N58" s="179"/>
      <c r="O58" s="179"/>
      <c r="P58" s="179">
        <f>'将来負担比率（分子）の構造'!M$50</f>
        <v>12334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21</v>
      </c>
      <c r="C61" s="179"/>
      <c r="D61" s="179"/>
      <c r="E61" s="179">
        <f>'将来負担比率（分子）の構造'!J$46</f>
        <v>100</v>
      </c>
      <c r="F61" s="179"/>
      <c r="G61" s="179"/>
      <c r="H61" s="179">
        <f>'将来負担比率（分子）の構造'!K$46</f>
        <v>100</v>
      </c>
      <c r="I61" s="179"/>
      <c r="J61" s="179"/>
      <c r="K61" s="179">
        <f>'将来負担比率（分子）の構造'!L$46</f>
        <v>100</v>
      </c>
      <c r="L61" s="179"/>
      <c r="M61" s="179"/>
      <c r="N61" s="179">
        <f>'将来負担比率（分子）の構造'!M$46</f>
        <v>100</v>
      </c>
      <c r="O61" s="179"/>
      <c r="P61" s="179"/>
    </row>
    <row r="62" spans="1:16" x14ac:dyDescent="0.15">
      <c r="A62" s="179" t="s">
        <v>35</v>
      </c>
      <c r="B62" s="179">
        <f>'将来負担比率（分子）の構造'!I$45</f>
        <v>3842</v>
      </c>
      <c r="C62" s="179"/>
      <c r="D62" s="179"/>
      <c r="E62" s="179">
        <f>'将来負担比率（分子）の構造'!J$45</f>
        <v>3840</v>
      </c>
      <c r="F62" s="179"/>
      <c r="G62" s="179"/>
      <c r="H62" s="179">
        <f>'将来負担比率（分子）の構造'!K$45</f>
        <v>3785</v>
      </c>
      <c r="I62" s="179"/>
      <c r="J62" s="179"/>
      <c r="K62" s="179">
        <f>'将来負担比率（分子）の構造'!L$45</f>
        <v>3613</v>
      </c>
      <c r="L62" s="179"/>
      <c r="M62" s="179"/>
      <c r="N62" s="179">
        <f>'将来負担比率（分子）の構造'!M$45</f>
        <v>3321</v>
      </c>
      <c r="O62" s="179"/>
      <c r="P62" s="179"/>
    </row>
    <row r="63" spans="1:16" x14ac:dyDescent="0.15">
      <c r="A63" s="179" t="s">
        <v>34</v>
      </c>
      <c r="B63" s="179">
        <f>'将来負担比率（分子）の構造'!I$44</f>
        <v>1659</v>
      </c>
      <c r="C63" s="179"/>
      <c r="D63" s="179"/>
      <c r="E63" s="179">
        <f>'将来負担比率（分子）の構造'!J$44</f>
        <v>2058</v>
      </c>
      <c r="F63" s="179"/>
      <c r="G63" s="179"/>
      <c r="H63" s="179">
        <f>'将来負担比率（分子）の構造'!K$44</f>
        <v>2029</v>
      </c>
      <c r="I63" s="179"/>
      <c r="J63" s="179"/>
      <c r="K63" s="179">
        <f>'将来負担比率（分子）の構造'!L$44</f>
        <v>2078</v>
      </c>
      <c r="L63" s="179"/>
      <c r="M63" s="179"/>
      <c r="N63" s="179">
        <f>'将来負担比率（分子）の構造'!M$44</f>
        <v>2103</v>
      </c>
      <c r="O63" s="179"/>
      <c r="P63" s="179"/>
    </row>
    <row r="64" spans="1:16" x14ac:dyDescent="0.15">
      <c r="A64" s="179" t="s">
        <v>33</v>
      </c>
      <c r="B64" s="179">
        <f>'将来負担比率（分子）の構造'!I$43</f>
        <v>13031</v>
      </c>
      <c r="C64" s="179"/>
      <c r="D64" s="179"/>
      <c r="E64" s="179">
        <f>'将来負担比率（分子）の構造'!J$43</f>
        <v>12202</v>
      </c>
      <c r="F64" s="179"/>
      <c r="G64" s="179"/>
      <c r="H64" s="179">
        <f>'将来負担比率（分子）の構造'!K$43</f>
        <v>10783</v>
      </c>
      <c r="I64" s="179"/>
      <c r="J64" s="179"/>
      <c r="K64" s="179">
        <f>'将来負担比率（分子）の構造'!L$43</f>
        <v>9892</v>
      </c>
      <c r="L64" s="179"/>
      <c r="M64" s="179"/>
      <c r="N64" s="179">
        <f>'将来負担比率（分子）の構造'!M$43</f>
        <v>8858</v>
      </c>
      <c r="O64" s="179"/>
      <c r="P64" s="179"/>
    </row>
    <row r="65" spans="1:16" x14ac:dyDescent="0.15">
      <c r="A65" s="179" t="s">
        <v>32</v>
      </c>
      <c r="B65" s="179">
        <f>'将来負担比率（分子）の構造'!I$42</f>
        <v>284</v>
      </c>
      <c r="C65" s="179"/>
      <c r="D65" s="179"/>
      <c r="E65" s="179">
        <f>'将来負担比率（分子）の構造'!J$42</f>
        <v>255</v>
      </c>
      <c r="F65" s="179"/>
      <c r="G65" s="179"/>
      <c r="H65" s="179">
        <f>'将来負担比率（分子）の構造'!K$42</f>
        <v>227</v>
      </c>
      <c r="I65" s="179"/>
      <c r="J65" s="179"/>
      <c r="K65" s="179">
        <f>'将来負担比率（分子）の構造'!L$42</f>
        <v>258</v>
      </c>
      <c r="L65" s="179"/>
      <c r="M65" s="179"/>
      <c r="N65" s="179">
        <f>'将来負担比率（分子）の構造'!M$42</f>
        <v>235</v>
      </c>
      <c r="O65" s="179"/>
      <c r="P65" s="179"/>
    </row>
    <row r="66" spans="1:16" x14ac:dyDescent="0.15">
      <c r="A66" s="179" t="s">
        <v>31</v>
      </c>
      <c r="B66" s="179">
        <f>'将来負担比率（分子）の構造'!I$41</f>
        <v>24582</v>
      </c>
      <c r="C66" s="179"/>
      <c r="D66" s="179"/>
      <c r="E66" s="179">
        <f>'将来負担比率（分子）の構造'!J$41</f>
        <v>24254</v>
      </c>
      <c r="F66" s="179"/>
      <c r="G66" s="179"/>
      <c r="H66" s="179">
        <f>'将来負担比率（分子）の構造'!K$41</f>
        <v>24705</v>
      </c>
      <c r="I66" s="179"/>
      <c r="J66" s="179"/>
      <c r="K66" s="179">
        <f>'将来負担比率（分子）の構造'!L$41</f>
        <v>25021</v>
      </c>
      <c r="L66" s="179"/>
      <c r="M66" s="179"/>
      <c r="N66" s="179">
        <f>'将来負担比率（分子）の構造'!M$41</f>
        <v>28764</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4366</v>
      </c>
      <c r="C72" s="183">
        <f>基金残高に係る経年分析!G55</f>
        <v>4054</v>
      </c>
      <c r="D72" s="183">
        <f>基金残高に係る経年分析!H55</f>
        <v>4054</v>
      </c>
    </row>
    <row r="73" spans="1:16" x14ac:dyDescent="0.15">
      <c r="A73" s="182" t="s">
        <v>78</v>
      </c>
      <c r="B73" s="183">
        <f>基金残高に係る経年分析!F56</f>
        <v>327</v>
      </c>
      <c r="C73" s="183">
        <f>基金残高に係る経年分析!G56</f>
        <v>328</v>
      </c>
      <c r="D73" s="183">
        <f>基金残高に係る経年分析!H56</f>
        <v>329</v>
      </c>
    </row>
    <row r="74" spans="1:16" x14ac:dyDescent="0.15">
      <c r="A74" s="182" t="s">
        <v>79</v>
      </c>
      <c r="B74" s="183">
        <f>基金残高に係る経年分析!F57</f>
        <v>8035</v>
      </c>
      <c r="C74" s="183">
        <f>基金残高に係る経年分析!G57</f>
        <v>7404</v>
      </c>
      <c r="D74" s="183">
        <f>基金残高に係る経年分析!H57</f>
        <v>6896</v>
      </c>
    </row>
  </sheetData>
  <sheetProtection algorithmName="SHA-512" hashValue="5aCoK9mWRpJiPt6l7VXZjKTAQaXUFtJo8XBCVAUrJOwgkZxsLEJ649fRWye0o+oz0gJN95yqBSGDnsuhkU9lzQ==" saltValue="ZFi/A8xUzL0lfiuP7Xno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永岡　儀之</cp:lastModifiedBy>
  <cp:lastPrinted>2021-09-22T07:58:34Z</cp:lastPrinted>
  <dcterms:created xsi:type="dcterms:W3CDTF">2021-02-05T01:31:53Z</dcterms:created>
  <dcterms:modified xsi:type="dcterms:W3CDTF">2021-10-21T06:47:16Z</dcterms:modified>
  <cp:category/>
</cp:coreProperties>
</file>