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保存箱\●財政係●\06　財政状況・財政推計\財政状況資料集\R5決算\１回目\02回答\"/>
    </mc:Choice>
  </mc:AlternateContent>
  <xr:revisionPtr revIDLastSave="0" documentId="13_ncr:1_{874071E7-9FC5-4D77-AC0D-A5F79F465528}" xr6:coauthVersionLast="47" xr6:coauthVersionMax="47" xr10:uidLastSave="{00000000-0000-0000-0000-000000000000}"/>
  <bookViews>
    <workbookView xWindow="3510" yWindow="510" windowWidth="26385" windowHeight="142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E37" i="10"/>
  <c r="AM37" i="10"/>
  <c r="U37" i="10"/>
  <c r="C37" i="10"/>
  <c r="CO36" i="10"/>
  <c r="BE36" i="10"/>
  <c r="AM36" i="10"/>
  <c r="C36" i="10"/>
  <c r="CO35" i="10"/>
  <c r="BE35" i="10"/>
  <c r="CO34" i="10"/>
  <c r="BW34" i="10"/>
  <c r="BW35" i="10" s="1"/>
  <c r="BW36" i="10" s="1"/>
  <c r="BW37"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BE34" i="10"/>
</calcChain>
</file>

<file path=xl/sharedStrings.xml><?xml version="1.0" encoding="utf-8"?>
<sst xmlns="http://schemas.openxmlformats.org/spreadsheetml/2006/main" count="1123" uniqueCount="572">
  <si>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</si>
  <si>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</si>
  <si>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</si>
  <si>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</si>
  <si>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</si>
  <si>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</si>
  <si>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</si>
  <si>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</si>
  <si>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</si>
  <si>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</si>
  <si>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</si>
  <si>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</si>
  <si>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</si>
  <si>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</si>
  <si>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</si>
  <si>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</si>
  <si>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</si>
  <si>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</si>
  <si>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</si>
  <si>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</si>
  <si>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</si>
  <si>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</si>
  <si>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</si>
  <si>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</si>
  <si>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</si>
  <si>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</si>
  <si>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</si>
  <si>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</si>
  <si>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</si>
  <si>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</si>
  <si>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</si>
  <si>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</si>
  <si>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</si>
  <si>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</si>
  <si>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</si>
  <si>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</si>
  <si>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</si>
  <si>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</si>
  <si>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</si>
  <si>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</si>
  <si>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</si>
  <si>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</si>
  <si>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</si>
  <si>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</si>
  <si>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</si>
  <si>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</si>
  <si>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</si>
  <si>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</si>
  <si>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</si>
  <si>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</si>
  <si>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</si>
  <si>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</si>
  <si>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</si>
  <si>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</si>
  <si>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</si>
  <si>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</si>
  <si>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</si>
  <si>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</si>
  <si>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</si>
  <si>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</si>
  <si>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</si>
  <si>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</si>
  <si>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</si>
  <si>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</si>
  <si>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</si>
  <si>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</si>
  <si>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</si>
  <si>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</si>
  <si>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</si>
  <si>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</si>
  <si>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</si>
  <si>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</si>
  <si>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</si>
  <si>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</si>
  <si>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</si>
  <si>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</si>
  <si>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</si>
  <si>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</si>
  <si>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</si>
  <si>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</si>
  <si>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</si>
  <si>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</si>
  <si>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</si>
  <si>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</si>
  <si>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</si>
  <si>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</si>
  <si>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</si>
  <si>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</si>
  <si>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</si>
  <si>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</si>
  <si>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</si>
  <si>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</si>
  <si>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</si>
  <si>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</si>
  <si>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</si>
  <si>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</si>
  <si>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</si>
  <si>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</si>
  <si>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</si>
  <si>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</si>
  <si>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</si>
  <si>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</si>
  <si>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</si>
  <si>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</si>
  <si>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</si>
  <si>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</si>
  <si>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</si>
  <si>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</si>
  <si>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</si>
  <si>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</si>
  <si>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</si>
  <si>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</si>
  <si>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</si>
  <si>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</si>
  <si>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</si>
  <si>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</si>
  <si>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</si>
  <si>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</si>
  <si>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</si>
  <si>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</si>
  <si>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</si>
  <si>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</si>
  <si>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</si>
  <si>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</si>
  <si>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</si>
  <si>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</si>
  <si>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</si>
  <si>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</si>
  <si>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</si>
  <si>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</si>
  <si>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</si>
  <si>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</si>
  <si>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</si>
  <si>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</si>
  <si>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</si>
  <si>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</si>
  <si>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</si>
  <si>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</si>
  <si>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</si>
  <si>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</si>
  <si>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</si>
  <si>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</si>
  <si>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</si>
  <si>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</si>
  <si>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</si>
  <si>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</si>
  <si>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</si>
  <si>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</si>
  <si>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</si>
  <si>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</si>
  <si>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</si>
  <si>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</si>
  <si>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</si>
  <si>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</si>
  <si>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</si>
  <si>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</si>
  <si>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</si>
  <si>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</si>
  <si>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</si>
  <si>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</si>
  <si>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</si>
  <si>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</si>
  <si>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</si>
  <si>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</si>
  <si>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</si>
  <si>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</si>
  <si>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</si>
  <si>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</si>
  <si>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</si>
  <si>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</si>
  <si>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</si>
  <si>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</si>
  <si>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</si>
  <si>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</si>
  <si>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</si>
  <si>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</si>
  <si>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</si>
  <si>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</si>
  <si>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</si>
  <si>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</si>
  <si>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</si>
  <si>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</si>
  <si>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</si>
  <si>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</si>
  <si>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</si>
  <si>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</si>
  <si>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</si>
  <si>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</si>
  <si>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</si>
  <si>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</si>
  <si>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</si>
  <si>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</si>
  <si>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</si>
  <si>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</si>
  <si>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</si>
  <si>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</si>
  <si>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</si>
  <si>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</si>
  <si>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</si>
  <si>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</si>
  <si>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</si>
  <si>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</si>
  <si>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</si>
  <si>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栃木県真岡市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</si>
  <si>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</si>
  <si>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</si>
  <si>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</si>
  <si>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</si>
  <si>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</si>
  <si>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</si>
  <si>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</si>
  <si>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</si>
  <si>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</si>
  <si>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</si>
  <si>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</si>
  <si>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</si>
  <si>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</si>
  <si>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</si>
  <si>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</si>
  <si>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</si>
  <si>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</si>
  <si>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</si>
  <si>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</si>
  <si>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</si>
  <si>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</si>
  <si>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</si>
  <si>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</si>
  <si>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</si>
  <si>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</si>
  <si>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</si>
  <si>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</si>
  <si>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</si>
  <si>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</si>
  <si>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</si>
  <si>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</si>
  <si>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</si>
  <si>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</si>
  <si>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</si>
  <si>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</si>
  <si>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</si>
  <si>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</si>
  <si>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</si>
  <si>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</si>
  <si>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</si>
  <si>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</si>
  <si>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</si>
  <si>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</si>
  <si>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</si>
  <si>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</si>
  <si>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</si>
  <si>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</si>
  <si>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</si>
  <si>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</si>
  <si>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</si>
  <si>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</si>
  <si>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</si>
  <si>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</si>
  <si>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</si>
  <si>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</si>
  <si>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</si>
  <si>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</si>
  <si>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</si>
  <si>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</si>
  <si>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</si>
  <si>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</si>
  <si>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</si>
  <si>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</si>
  <si>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</si>
  <si>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</si>
  <si>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</si>
  <si>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</si>
  <si>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</si>
  <si>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</si>
  <si>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</si>
  <si>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</si>
  <si>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</si>
  <si>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</si>
  <si>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</si>
  <si>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</si>
  <si>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</si>
  <si>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</si>
  <si>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</si>
  <si>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</si>
  <si>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</si>
  <si>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</si>
  <si>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</si>
  <si>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</si>
  <si>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</si>
  <si>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</si>
  <si>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</si>
  <si>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</si>
  <si>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</si>
  <si>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</si>
  <si>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</si>
  <si>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</si>
  <si>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</si>
  <si>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</si>
  <si>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</si>
  <si>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</si>
  <si>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</si>
  <si>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</si>
  <si>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</si>
  <si>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</si>
  <si>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</si>
  <si>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</si>
  <si>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</si>
  <si>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</si>
  <si>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</si>
  <si>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</si>
  <si>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</si>
  <si>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</si>
  <si>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</si>
  <si>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</si>
  <si>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</si>
  <si>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</si>
  <si>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</si>
  <si>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</si>
  <si>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</si>
  <si>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</si>
  <si>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</si>
  <si>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</si>
  <si>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</si>
  <si>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</si>
  <si>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</si>
  <si>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</si>
  <si>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</si>
  <si>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</si>
  <si>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</si>
  <si>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</si>
  <si>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</si>
  <si>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</si>
  <si>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</si>
  <si>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</si>
  <si>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</si>
  <si>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</si>
  <si>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</si>
  <si>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</si>
  <si>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</si>
  <si>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</si>
  <si>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</si>
  <si>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</si>
  <si>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</si>
  <si>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</si>
  <si>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</si>
  <si>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</si>
  <si>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</si>
  <si>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</si>
  <si>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</si>
  <si>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</si>
  <si>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</si>
  <si>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</si>
  <si>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</si>
  <si>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</si>
  <si>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</si>
  <si>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栃木県真岡市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</si>
  <si>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</si>
  <si>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</si>
  <si>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</si>
  <si>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</si>
  <si>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</si>
  <si>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</si>
  <si>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</si>
  <si>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</si>
  <si>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</si>
  <si>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</si>
  <si>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</si>
  <si>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</si>
  <si>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</si>
  <si>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</si>
  <si>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</si>
  <si>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</si>
  <si>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</si>
  <si>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</si>
  <si>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</si>
  <si>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</si>
  <si>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</si>
  <si>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</si>
  <si>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</si>
  <si>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</si>
  <si>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</si>
  <si>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</si>
  <si>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</si>
  <si>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</si>
  <si>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</si>
  <si>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</si>
  <si>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</si>
  <si>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</si>
  <si>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</si>
  <si>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</si>
  <si>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</si>
  <si>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</si>
  <si>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</si>
  <si>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</si>
  <si>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</si>
  <si>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</si>
  <si>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</si>
  <si>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</si>
  <si>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</si>
  <si>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</si>
  <si>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</si>
  <si>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</si>
  <si>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</si>
  <si>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</si>
  <si>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</si>
  <si>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</si>
  <si>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</si>
  <si>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</si>
  <si>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</si>
  <si>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</si>
  <si>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</si>
  <si>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</si>
  <si>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</si>
  <si>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</si>
  <si>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</si>
  <si>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</si>
  <si>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</si>
  <si>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</si>
  <si>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</si>
  <si>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</si>
  <si>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</si>
  <si>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</si>
  <si>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</si>
  <si>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</si>
  <si>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</si>
  <si>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</si>
  <si>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</si>
  <si>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</si>
  <si>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</si>
  <si>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</si>
  <si>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</si>
  <si>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</si>
  <si>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</si>
  <si>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</si>
  <si>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</si>
  <si>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</si>
  <si>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</si>
  <si>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</si>
  <si>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</si>
  <si>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</si>
  <si>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</si>
  <si>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</si>
  <si>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</si>
  <si>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</si>
  <si>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</si>
  <si>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</si>
  <si>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</si>
  <si>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</si>
  <si>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</si>
  <si>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</si>
  <si>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</si>
  <si>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</si>
  <si>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</si>
  <si>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</si>
  <si>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</si>
  <si>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</si>
  <si>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</si>
  <si>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</si>
  <si>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</si>
  <si>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</si>
  <si>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</si>
  <si>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</si>
  <si>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</si>
  <si>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</si>
  <si>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</si>
  <si>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</si>
  <si>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</si>
  <si>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</si>
  <si>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</si>
  <si>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</si>
  <si>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</si>
  <si>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</si>
  <si>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</si>
  <si>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</si>
  <si>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</si>
  <si>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</si>
  <si>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</si>
  <si>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</si>
  <si>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</si>
  <si>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</si>
  <si>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</si>
  <si>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</si>
  <si>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</si>
  <si>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</si>
  <si>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</si>
  <si>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</si>
  <si>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</si>
  <si>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</si>
  <si>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</si>
  <si>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</si>
  <si>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</si>
  <si>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</si>
  <si>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</si>
  <si>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</si>
  <si>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</si>
  <si>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</si>
  <si>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</si>
  <si>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</si>
  <si>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</si>
  <si>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</si>
  <si>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</si>
  <si>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</si>
  <si>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</si>
  <si>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</si>
  <si>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</si>
  <si>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</si>
  <si>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</si>
  <si>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</si>
  <si>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</si>
  <si>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</si>
  <si>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</si>
  <si>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</si>
  <si>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</si>
  <si>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</si>
  <si>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</si>
  <si>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</si>
  <si>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</si>
  <si>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</si>
  <si>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</si>
  <si>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</si>
  <si>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</si>
  <si>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</si>
  <si>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</si>
  <si>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</si>
  <si>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</si>
  <si>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</si>
  <si>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</si>
  <si>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</si>
  <si>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</si>
  <si>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</si>
  <si>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</si>
  <si>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</si>
  <si>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</si>
  <si>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5.72</t>
  </si>
  <si>
    <t>▲ 0.21</t>
  </si>
  <si>
    <t>▲ 11.79</t>
  </si>
  <si>
    <t>水道事業会計</t>
  </si>
  <si>
    <t>一般会計</t>
  </si>
  <si>
    <t>国民健康保険特別会計</t>
  </si>
  <si>
    <t>介護保険特別会計</t>
  </si>
  <si>
    <t>下水道事業会計</t>
  </si>
  <si>
    <t>後期高齢者医療特別会計</t>
  </si>
  <si>
    <t>休日夜間急患診療所特別会計</t>
  </si>
  <si>
    <t>産業団地整備事業特別会計</t>
  </si>
  <si>
    <t>その他会計（赤字）</t>
  </si>
  <si>
    <t>その他会計（黒字）</t>
  </si>
  <si>
    <t>R01</t>
    <phoneticPr fontId="5"/>
  </si>
  <si>
    <t>R02</t>
    <phoneticPr fontId="5"/>
  </si>
  <si>
    <t>R03</t>
    <phoneticPr fontId="5"/>
  </si>
  <si>
    <t>R04</t>
    <phoneticPr fontId="5"/>
  </si>
  <si>
    <t>R05</t>
    <phoneticPr fontId="5"/>
  </si>
  <si>
    <t>-</t>
    <phoneticPr fontId="2"/>
  </si>
  <si>
    <t>栃木県市町村総合事務組合</t>
  </si>
  <si>
    <t>栃木県後期高齢者医療広域連合</t>
  </si>
  <si>
    <t>栃木県市町村総合事務組合(一般会計)</t>
    <rPh sb="13" eb="17">
      <t>イッパンカイケイ</t>
    </rPh>
    <phoneticPr fontId="2"/>
  </si>
  <si>
    <t>栃木県市町村総合事務組合（特別会計）</t>
    <rPh sb="13" eb="17">
      <t>トクベツカイケイ</t>
    </rPh>
    <phoneticPr fontId="2"/>
  </si>
  <si>
    <t>栃木県後期高齢者医療広域連合（一般会計）</t>
    <rPh sb="15" eb="19">
      <t>イッパンカイケイ</t>
    </rPh>
    <phoneticPr fontId="2"/>
  </si>
  <si>
    <t>栃木県後期高齢者医療広域連合（特別会計）</t>
    <rPh sb="15" eb="19">
      <t>トクベツカイケイ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</si>
  <si>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3"/>
  </si>
  <si>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3"/>
  </si>
  <si>
    <t>-</t>
    <phoneticPr fontId="20"/>
  </si>
  <si>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3"/>
  </si>
  <si>
    <t>もおか鬼怒公園開発</t>
    <phoneticPr fontId="2"/>
  </si>
  <si>
    <t>-</t>
    <phoneticPr fontId="2"/>
  </si>
  <si>
    <t>〇</t>
    <phoneticPr fontId="2"/>
  </si>
  <si>
    <t>真岡市農業公社</t>
    <rPh sb="0" eb="3">
      <t>モオカシ</t>
    </rPh>
    <rPh sb="3" eb="7">
      <t>ノウギョウコウシャ</t>
    </rPh>
    <phoneticPr fontId="2"/>
  </si>
  <si>
    <t>真岡鐵道</t>
    <rPh sb="0" eb="4">
      <t>モオカテツドウ</t>
    </rPh>
    <phoneticPr fontId="2"/>
  </si>
  <si>
    <t>公共施設整備基金</t>
    <rPh sb="0" eb="4">
      <t>コウキョウシセツ</t>
    </rPh>
    <rPh sb="4" eb="8">
      <t>セイビキキン</t>
    </rPh>
    <phoneticPr fontId="5"/>
  </si>
  <si>
    <t>庁舎建設基金</t>
    <rPh sb="0" eb="2">
      <t>チョウシャ</t>
    </rPh>
    <rPh sb="2" eb="6">
      <t>ケンセツキキン</t>
    </rPh>
    <phoneticPr fontId="2"/>
  </si>
  <si>
    <t>学校施設整備基金</t>
    <rPh sb="0" eb="8">
      <t>ガッコウシセツセイビキキン</t>
    </rPh>
    <phoneticPr fontId="2"/>
  </si>
  <si>
    <t>ふるさと基金</t>
    <rPh sb="4" eb="6">
      <t>キキン</t>
    </rPh>
    <phoneticPr fontId="2"/>
  </si>
  <si>
    <t>工業振興基金</t>
    <rPh sb="0" eb="2">
      <t>コウギョウ</t>
    </rPh>
    <rPh sb="2" eb="6">
      <t>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</si>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</sst>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38" fontId="1" fillId="0" borderId="0" applyFont="0" applyFill="0" applyBorder="0" applyAlignment="0" applyProtection="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桁区切り 3" xfId="20" xr:uid="{C7C97FBC-F0EC-4D95-A4B1-24047C7D20D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CB5D-41C1-A899-86DDD267F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99060</c:v>
                </c:pt>
                <c:pt idx="1">
                  <c:v>96024</c:v>
                </c:pt>
                <c:pt idx="2">
                  <c:v>34363</c:v>
                </c:pt>
                <c:pt idx="3">
                  <c:v>32848</c:v>
                </c:pt>
                <c:pt idx="4">
                  <c:v>81021</c:v>
                </c:pt>
              </c:numCache>
            </c:numRef>
          </c:val>
          <c:smooth val="0"/>
          <c:extLst>
            <c:ext xmlns:c16="http://schemas.microsoft.com/office/drawing/2014/chart" uri="{C3380CC4-5D6E-409C-BE32-E72D297353CC}">
              <c16:uniqueId val="{00000001-CB5D-41C1-A899-86DDD267F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c:v>
                </c:pt>
                <c:pt idx="1">
                  <c:v>13.22</c:v>
                </c:pt>
                <c:pt idx="2">
                  <c:v>18.96</c:v>
                </c:pt>
                <c:pt idx="3">
                  <c:v>19.12</c:v>
                </c:pt>
                <c:pt idx="4">
                  <c:v>9.67</c:v>
                </c:pt>
              </c:numCache>
            </c:numRef>
          </c:val>
          <c:extLst>
            <c:ext xmlns:c16="http://schemas.microsoft.com/office/drawing/2014/chart" uri="{C3380CC4-5D6E-409C-BE32-E72D297353CC}">
              <c16:uniqueId val="{00000000-AECB-4AB5-9D39-C93CBC274F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c:v>
                </c:pt>
                <c:pt idx="1">
                  <c:v>24.06</c:v>
                </c:pt>
                <c:pt idx="2">
                  <c:v>22.97</c:v>
                </c:pt>
                <c:pt idx="3">
                  <c:v>23.44</c:v>
                </c:pt>
                <c:pt idx="4">
                  <c:v>20.34</c:v>
                </c:pt>
              </c:numCache>
            </c:numRef>
          </c:val>
          <c:extLst>
            <c:ext xmlns:c16="http://schemas.microsoft.com/office/drawing/2014/chart" uri="{C3380CC4-5D6E-409C-BE32-E72D297353CC}">
              <c16:uniqueId val="{00000001-AECB-4AB5-9D39-C93CBC274F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-5.72</c:v>
                </c:pt>
                <c:pt idx="1">
                  <c:v>8.4600000000000009</c:v>
                </c:pt>
                <c:pt idx="2">
                  <c:v>6.35</c:v>
                </c:pt>
                <c:pt idx="3">
                  <c:v>-0.21</c:v>
                </c:pt>
                <c:pt idx="4">
                  <c:v>-11.79</c:v>
                </c:pt>
              </c:numCache>
            </c:numRef>
          </c:val>
          <c:smooth val="0"/>
          <c:extLst>
            <c:ext xmlns:c16="http://schemas.microsoft.com/office/drawing/2014/chart" uri="{C3380CC4-5D6E-409C-BE32-E72D297353CC}">
              <c16:uniqueId val="{00000002-AECB-4AB5-9D39-C93CBC274F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11-4538-AA4F-3AC57F93F8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11-4538-AA4F-3AC57F93F82A}"/>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11-4538-AA4F-3AC57F93F82A}"/>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0.04</c:v>
                </c:pt>
                <c:pt idx="4">
                  <c:v>#N/A</c:v>
                </c:pt>
                <c:pt idx="5">
                  <c:v>0.09</c:v>
                </c:pt>
                <c:pt idx="6">
                  <c:v>#N/A</c:v>
                </c:pt>
                <c:pt idx="7">
                  <c:v>0.22</c:v>
                </c:pt>
                <c:pt idx="8">
                  <c:v>#N/A</c:v>
                </c:pt>
                <c:pt idx="9">
                  <c:v>0.23</c:v>
                </c:pt>
              </c:numCache>
            </c:numRef>
          </c:val>
          <c:extLst>
            <c:ext xmlns:c16="http://schemas.microsoft.com/office/drawing/2014/chart" uri="{C3380CC4-5D6E-409C-BE32-E72D297353CC}">
              <c16:uniqueId val="{00000003-0811-4538-AA4F-3AC57F93F8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0.51</c:v>
                </c:pt>
                <c:pt idx="2">
                  <c:v>#N/A</c:v>
                </c:pt>
                <c:pt idx="3">
                  <c:v>0.5</c:v>
                </c:pt>
                <c:pt idx="4">
                  <c:v>#N/A</c:v>
                </c:pt>
                <c:pt idx="5">
                  <c:v>0.49</c:v>
                </c:pt>
                <c:pt idx="6">
                  <c:v>#N/A</c:v>
                </c:pt>
                <c:pt idx="7">
                  <c:v>0.5</c:v>
                </c:pt>
                <c:pt idx="8">
                  <c:v>#N/A</c:v>
                </c:pt>
                <c:pt idx="9">
                  <c:v>0.5</c:v>
                </c:pt>
              </c:numCache>
            </c:numRef>
          </c:val>
          <c:extLst>
            <c:ext xmlns:c16="http://schemas.microsoft.com/office/drawing/2014/chart" uri="{C3380CC4-5D6E-409C-BE32-E72D297353CC}">
              <c16:uniqueId val="{00000004-0811-4538-AA4F-3AC57F93F82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0.86</c:v>
                </c:pt>
                <c:pt idx="4">
                  <c:v>#N/A</c:v>
                </c:pt>
                <c:pt idx="5">
                  <c:v>0.91</c:v>
                </c:pt>
                <c:pt idx="6">
                  <c:v>#N/A</c:v>
                </c:pt>
                <c:pt idx="7">
                  <c:v>1.24</c:v>
                </c:pt>
                <c:pt idx="8">
                  <c:v>#N/A</c:v>
                </c:pt>
                <c:pt idx="9">
                  <c:v>1.54</c:v>
                </c:pt>
              </c:numCache>
            </c:numRef>
          </c:val>
          <c:extLst>
            <c:ext xmlns:c16="http://schemas.microsoft.com/office/drawing/2014/chart" uri="{C3380CC4-5D6E-409C-BE32-E72D297353CC}">
              <c16:uniqueId val="{00000005-0811-4538-AA4F-3AC57F93F82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1.5</c:v>
                </c:pt>
                <c:pt idx="4">
                  <c:v>#N/A</c:v>
                </c:pt>
                <c:pt idx="5">
                  <c:v>2.59</c:v>
                </c:pt>
                <c:pt idx="6">
                  <c:v>#N/A</c:v>
                </c:pt>
                <c:pt idx="7">
                  <c:v>2.74</c:v>
                </c:pt>
                <c:pt idx="8">
                  <c:v>#N/A</c:v>
                </c:pt>
                <c:pt idx="9">
                  <c:v>1.95</c:v>
                </c:pt>
              </c:numCache>
            </c:numRef>
          </c:val>
          <c:extLst>
            <c:ext xmlns:c16="http://schemas.microsoft.com/office/drawing/2014/chart" uri="{C3380CC4-5D6E-409C-BE32-E72D297353CC}">
              <c16:uniqueId val="{00000006-0811-4538-AA4F-3AC57F93F82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3.87</c:v>
                </c:pt>
                <c:pt idx="2">
                  <c:v>#N/A</c:v>
                </c:pt>
                <c:pt idx="3">
                  <c:v>4.8099999999999996</c:v>
                </c:pt>
                <c:pt idx="4">
                  <c:v>#N/A</c:v>
                </c:pt>
                <c:pt idx="5">
                  <c:v>5.43</c:v>
                </c:pt>
                <c:pt idx="6">
                  <c:v>#N/A</c:v>
                </c:pt>
                <c:pt idx="7">
                  <c:v>6.64</c:v>
                </c:pt>
                <c:pt idx="8">
                  <c:v>#N/A</c:v>
                </c:pt>
                <c:pt idx="9">
                  <c:v>2.74</c:v>
                </c:pt>
              </c:numCache>
            </c:numRef>
          </c:val>
          <c:extLst>
            <c:ext xmlns:c16="http://schemas.microsoft.com/office/drawing/2014/chart" uri="{C3380CC4-5D6E-409C-BE32-E72D297353CC}">
              <c16:uniqueId val="{00000007-0811-4538-AA4F-3AC57F93F8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6.64</c:v>
                </c:pt>
                <c:pt idx="2">
                  <c:v>#N/A</c:v>
                </c:pt>
                <c:pt idx="3">
                  <c:v>13.17</c:v>
                </c:pt>
                <c:pt idx="4">
                  <c:v>#N/A</c:v>
                </c:pt>
                <c:pt idx="5">
                  <c:v>18.86</c:v>
                </c:pt>
                <c:pt idx="6">
                  <c:v>#N/A</c:v>
                </c:pt>
                <c:pt idx="7">
                  <c:v>18.89</c:v>
                </c:pt>
                <c:pt idx="8">
                  <c:v>#N/A</c:v>
                </c:pt>
                <c:pt idx="9">
                  <c:v>9.43</c:v>
                </c:pt>
              </c:numCache>
            </c:numRef>
          </c:val>
          <c:extLst>
            <c:ext xmlns:c16="http://schemas.microsoft.com/office/drawing/2014/chart" uri="{C3380CC4-5D6E-409C-BE32-E72D297353CC}">
              <c16:uniqueId val="{00000008-0811-4538-AA4F-3AC57F93F8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14.79</c:v>
                </c:pt>
                <c:pt idx="2">
                  <c:v>#N/A</c:v>
                </c:pt>
                <c:pt idx="3">
                  <c:v>14.16</c:v>
                </c:pt>
                <c:pt idx="4">
                  <c:v>#N/A</c:v>
                </c:pt>
                <c:pt idx="5">
                  <c:v>13.82</c:v>
                </c:pt>
                <c:pt idx="6">
                  <c:v>#N/A</c:v>
                </c:pt>
                <c:pt idx="7">
                  <c:v>14.24</c:v>
                </c:pt>
                <c:pt idx="8">
                  <c:v>#N/A</c:v>
                </c:pt>
                <c:pt idx="9">
                  <c:v>13.83</c:v>
                </c:pt>
              </c:numCache>
            </c:numRef>
          </c:val>
          <c:extLst>
            <c:ext xmlns:c16="http://schemas.microsoft.com/office/drawing/2014/chart" uri="{C3380CC4-5D6E-409C-BE32-E72D297353CC}">
              <c16:uniqueId val="{00000009-0811-4538-AA4F-3AC57F93F8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2743</c:v>
                </c:pt>
                <c:pt idx="5">
                  <c:v>2779</c:v>
                </c:pt>
                <c:pt idx="8">
                  <c:v>2855</c:v>
                </c:pt>
                <c:pt idx="11">
                  <c:v>2857</c:v>
                </c:pt>
                <c:pt idx="14">
                  <c:v>2879</c:v>
                </c:pt>
              </c:numCache>
            </c:numRef>
          </c:val>
          <c:extLst>
            <c:ext xmlns:c16="http://schemas.microsoft.com/office/drawing/2014/chart" uri="{C3380CC4-5D6E-409C-BE32-E72D297353CC}">
              <c16:uniqueId val="{00000000-13AF-48FA-B9A6-B2EADDD4C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F-48FA-B9A6-B2EADDD4C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46</c:v>
                </c:pt>
                <c:pt idx="6">
                  <c:v>46</c:v>
                </c:pt>
                <c:pt idx="9">
                  <c:v>46</c:v>
                </c:pt>
                <c:pt idx="12">
                  <c:v>49</c:v>
                </c:pt>
              </c:numCache>
            </c:numRef>
          </c:val>
          <c:extLst>
            <c:ext xmlns:c16="http://schemas.microsoft.com/office/drawing/2014/chart" uri="{C3380CC4-5D6E-409C-BE32-E72D297353CC}">
              <c16:uniqueId val="{00000002-13AF-48FA-B9A6-B2EADDD4C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131</c:v>
                </c:pt>
                <c:pt idx="3">
                  <c:v>151</c:v>
                </c:pt>
                <c:pt idx="6">
                  <c:v>276</c:v>
                </c:pt>
                <c:pt idx="9">
                  <c:v>290</c:v>
                </c:pt>
                <c:pt idx="12">
                  <c:v>257</c:v>
                </c:pt>
              </c:numCache>
            </c:numRef>
          </c:val>
          <c:extLst>
            <c:ext xmlns:c16="http://schemas.microsoft.com/office/drawing/2014/chart" uri="{C3380CC4-5D6E-409C-BE32-E72D297353CC}">
              <c16:uniqueId val="{00000003-13AF-48FA-B9A6-B2EADDD4C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931</c:v>
                </c:pt>
                <c:pt idx="3">
                  <c:v>842</c:v>
                </c:pt>
                <c:pt idx="6">
                  <c:v>905</c:v>
                </c:pt>
                <c:pt idx="9">
                  <c:v>902</c:v>
                </c:pt>
                <c:pt idx="12">
                  <c:v>884</c:v>
                </c:pt>
              </c:numCache>
            </c:numRef>
          </c:val>
          <c:extLst>
            <c:ext xmlns:c16="http://schemas.microsoft.com/office/drawing/2014/chart" uri="{C3380CC4-5D6E-409C-BE32-E72D297353CC}">
              <c16:uniqueId val="{00000004-13AF-48FA-B9A6-B2EADDD4C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45</c:v>
                </c:pt>
                <c:pt idx="3">
                  <c:v>42</c:v>
                </c:pt>
                <c:pt idx="6">
                  <c:v>42</c:v>
                </c:pt>
                <c:pt idx="9">
                  <c:v>42</c:v>
                </c:pt>
                <c:pt idx="12">
                  <c:v>0</c:v>
                </c:pt>
              </c:numCache>
            </c:numRef>
          </c:val>
          <c:extLst>
            <c:ext xmlns:c16="http://schemas.microsoft.com/office/drawing/2014/chart" uri="{C3380CC4-5D6E-409C-BE32-E72D297353CC}">
              <c16:uniqueId val="{00000005-13AF-48FA-B9A6-B2EADDD4C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6-13AF-48FA-B9A6-B2EADDD4C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2327</c:v>
                </c:pt>
                <c:pt idx="3">
                  <c:v>2344</c:v>
                </c:pt>
                <c:pt idx="6">
                  <c:v>2462</c:v>
                </c:pt>
                <c:pt idx="9">
                  <c:v>2538</c:v>
                </c:pt>
                <c:pt idx="12">
                  <c:v>2551</c:v>
                </c:pt>
              </c:numCache>
            </c:numRef>
          </c:val>
          <c:extLst>
            <c:ext xmlns:c16="http://schemas.microsoft.com/office/drawing/2014/chart" uri="{C3380CC4-5D6E-409C-BE32-E72D297353CC}">
              <c16:uniqueId val="{00000007-13AF-48FA-B9A6-B2EADDD4C1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733</c:v>
                </c:pt>
                <c:pt idx="2">
                  <c:v>#N/A</c:v>
                </c:pt>
                <c:pt idx="3">
                  <c:v>#N/A</c:v>
                </c:pt>
                <c:pt idx="4">
                  <c:v>646</c:v>
                </c:pt>
                <c:pt idx="5">
                  <c:v>#N/A</c:v>
                </c:pt>
                <c:pt idx="6">
                  <c:v>#N/A</c:v>
                </c:pt>
                <c:pt idx="7">
                  <c:v>876</c:v>
                </c:pt>
                <c:pt idx="8">
                  <c:v>#N/A</c:v>
                </c:pt>
                <c:pt idx="9">
                  <c:v>#N/A</c:v>
                </c:pt>
                <c:pt idx="10">
                  <c:v>961</c:v>
                </c:pt>
                <c:pt idx="11">
                  <c:v>#N/A</c:v>
                </c:pt>
                <c:pt idx="12">
                  <c:v>#N/A</c:v>
                </c:pt>
                <c:pt idx="13">
                  <c:v>862</c:v>
                </c:pt>
                <c:pt idx="14">
                  <c:v>#N/A</c:v>
                </c:pt>
              </c:numCache>
            </c:numRef>
          </c:val>
          <c:smooth val="0"/>
          <c:extLst>
            <c:ext xmlns:c16="http://schemas.microsoft.com/office/drawing/2014/chart" uri="{C3380CC4-5D6E-409C-BE32-E72D297353CC}">
              <c16:uniqueId val="{00000008-13AF-48FA-B9A6-B2EADDD4C1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30662</c:v>
                </c:pt>
                <c:pt idx="5">
                  <c:v>30765</c:v>
                </c:pt>
                <c:pt idx="8">
                  <c:v>30380</c:v>
                </c:pt>
                <c:pt idx="11">
                  <c:v>28324</c:v>
                </c:pt>
                <c:pt idx="14">
                  <c:v>27495</c:v>
                </c:pt>
              </c:numCache>
            </c:numRef>
          </c:val>
          <c:extLst>
            <c:ext xmlns:c16="http://schemas.microsoft.com/office/drawing/2014/chart" uri="{C3380CC4-5D6E-409C-BE32-E72D297353CC}">
              <c16:uniqueId val="{00000000-D5E3-4E3B-940F-5BDE5045F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3744</c:v>
                </c:pt>
                <c:pt idx="5">
                  <c:v>4285</c:v>
                </c:pt>
                <c:pt idx="8">
                  <c:v>3763</c:v>
                </c:pt>
                <c:pt idx="11">
                  <c:v>3467</c:v>
                </c:pt>
                <c:pt idx="14">
                  <c:v>3546</c:v>
                </c:pt>
              </c:numCache>
            </c:numRef>
          </c:val>
          <c:extLst>
            <c:ext xmlns:c16="http://schemas.microsoft.com/office/drawing/2014/chart" uri="{C3380CC4-5D6E-409C-BE32-E72D297353CC}">
              <c16:uniqueId val="{00000001-D5E3-4E3B-940F-5BDE5045F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12334</c:v>
                </c:pt>
                <c:pt idx="5">
                  <c:v>12335</c:v>
                </c:pt>
                <c:pt idx="8">
                  <c:v>13022</c:v>
                </c:pt>
                <c:pt idx="11">
                  <c:v>14669</c:v>
                </c:pt>
                <c:pt idx="14">
                  <c:v>16827</c:v>
                </c:pt>
              </c:numCache>
            </c:numRef>
          </c:val>
          <c:extLst>
            <c:ext xmlns:c16="http://schemas.microsoft.com/office/drawing/2014/chart" uri="{C3380CC4-5D6E-409C-BE32-E72D297353CC}">
              <c16:uniqueId val="{00000002-D5E3-4E3B-940F-5BDE5045F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E3-4E3B-940F-5BDE5045F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E3-4E3B-940F-5BDE5045F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100</c:v>
                </c:pt>
                <c:pt idx="3">
                  <c:v>300</c:v>
                </c:pt>
                <c:pt idx="6">
                  <c:v>100</c:v>
                </c:pt>
                <c:pt idx="9">
                  <c:v>100</c:v>
                </c:pt>
                <c:pt idx="12">
                  <c:v>100</c:v>
                </c:pt>
              </c:numCache>
            </c:numRef>
          </c:val>
          <c:extLst>
            <c:ext xmlns:c16="http://schemas.microsoft.com/office/drawing/2014/chart" uri="{C3380CC4-5D6E-409C-BE32-E72D297353CC}">
              <c16:uniqueId val="{00000005-D5E3-4E3B-940F-5BDE5045F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3321</c:v>
                </c:pt>
                <c:pt idx="3">
                  <c:v>3218</c:v>
                </c:pt>
                <c:pt idx="6">
                  <c:v>3482</c:v>
                </c:pt>
                <c:pt idx="9">
                  <c:v>3326</c:v>
                </c:pt>
                <c:pt idx="12">
                  <c:v>3151</c:v>
                </c:pt>
              </c:numCache>
            </c:numRef>
          </c:val>
          <c:extLst>
            <c:ext xmlns:c16="http://schemas.microsoft.com/office/drawing/2014/chart" uri="{C3380CC4-5D6E-409C-BE32-E72D297353CC}">
              <c16:uniqueId val="{00000006-D5E3-4E3B-940F-5BDE5045F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2103</c:v>
                </c:pt>
                <c:pt idx="3">
                  <c:v>1961</c:v>
                </c:pt>
                <c:pt idx="6">
                  <c:v>1709</c:v>
                </c:pt>
                <c:pt idx="9">
                  <c:v>1444</c:v>
                </c:pt>
                <c:pt idx="12">
                  <c:v>1227</c:v>
                </c:pt>
              </c:numCache>
            </c:numRef>
          </c:val>
          <c:extLst>
            <c:ext xmlns:c16="http://schemas.microsoft.com/office/drawing/2014/chart" uri="{C3380CC4-5D6E-409C-BE32-E72D297353CC}">
              <c16:uniqueId val="{00000007-D5E3-4E3B-940F-5BDE5045F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8858</c:v>
                </c:pt>
                <c:pt idx="3">
                  <c:v>7950</c:v>
                </c:pt>
                <c:pt idx="6">
                  <c:v>7092</c:v>
                </c:pt>
                <c:pt idx="9">
                  <c:v>6388</c:v>
                </c:pt>
                <c:pt idx="12">
                  <c:v>6131</c:v>
                </c:pt>
              </c:numCache>
            </c:numRef>
          </c:val>
          <c:extLst>
            <c:ext xmlns:c16="http://schemas.microsoft.com/office/drawing/2014/chart" uri="{C3380CC4-5D6E-409C-BE32-E72D297353CC}">
              <c16:uniqueId val="{00000008-D5E3-4E3B-940F-5BDE5045F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235</c:v>
                </c:pt>
                <c:pt idx="3">
                  <c:v>189</c:v>
                </c:pt>
                <c:pt idx="6">
                  <c:v>143</c:v>
                </c:pt>
                <c:pt idx="9">
                  <c:v>125</c:v>
                </c:pt>
                <c:pt idx="12">
                  <c:v>90</c:v>
                </c:pt>
              </c:numCache>
            </c:numRef>
          </c:val>
          <c:extLst>
            <c:ext xmlns:c16="http://schemas.microsoft.com/office/drawing/2014/chart" uri="{C3380CC4-5D6E-409C-BE32-E72D297353CC}">
              <c16:uniqueId val="{00000009-D5E3-4E3B-940F-5BDE5045F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28764</c:v>
                </c:pt>
                <c:pt idx="3">
                  <c:v>31529</c:v>
                </c:pt>
                <c:pt idx="6">
                  <c:v>31123</c:v>
                </c:pt>
                <c:pt idx="9">
                  <c:v>29767</c:v>
                </c:pt>
                <c:pt idx="12">
                  <c:v>29967</c:v>
                </c:pt>
              </c:numCache>
            </c:numRef>
          </c:val>
          <c:extLst>
            <c:ext xmlns:c16="http://schemas.microsoft.com/office/drawing/2014/chart" uri="{C3380CC4-5D6E-409C-BE32-E72D297353CC}">
              <c16:uniqueId val="{0000000A-D5E3-4E3B-940F-5BDE5045F1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E3-4E3B-940F-5BDE5045F1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4387</c:v>
                </c:pt>
                <c:pt idx="1">
                  <c:v>4390</c:v>
                </c:pt>
                <c:pt idx="2">
                  <c:v>3877</c:v>
                </c:pt>
              </c:numCache>
            </c:numRef>
          </c:val>
          <c:extLst>
            <c:ext xmlns:c16="http://schemas.microsoft.com/office/drawing/2014/chart" uri="{C3380CC4-5D6E-409C-BE32-E72D297353CC}">
              <c16:uniqueId val="{00000000-3587-4E82-ABCB-91CFC7619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723</c:v>
                </c:pt>
                <c:pt idx="1">
                  <c:v>1114</c:v>
                </c:pt>
                <c:pt idx="2">
                  <c:v>1359</c:v>
                </c:pt>
              </c:numCache>
            </c:numRef>
          </c:val>
          <c:extLst>
            <c:ext xmlns:c16="http://schemas.microsoft.com/office/drawing/2014/chart" uri="{C3380CC4-5D6E-409C-BE32-E72D297353CC}">
              <c16:uniqueId val="{00000001-3587-4E82-ABCB-91CFC7619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6877</c:v>
                </c:pt>
                <c:pt idx="1">
                  <c:v>8329</c:v>
                </c:pt>
                <c:pt idx="2">
                  <c:v>9630</c:v>
                </c:pt>
              </c:numCache>
            </c:numRef>
          </c:val>
          <c:extLst>
            <c:ext xmlns:c16="http://schemas.microsoft.com/office/drawing/2014/chart" uri="{C3380CC4-5D6E-409C-BE32-E72D297353CC}">
              <c16:uniqueId val="{00000002-3587-4E82-ABCB-91CFC7619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財政力指数は、前年度と同水準となり、全国平均、県平均を上回っている。今後も市税の徴収率向上や企業誘致に継続して取り組み、財政基盤の強化に努める。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減収、特に法人税割、償却資産に係る部分の減少が大きかったことや会計年度任用職員に対する給与改定等による人件費の増加、こども医療給付費の対象拡大や生活保護の扶助費の増加など経常的な支出が増加していることが影響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今後も経常経費の増加が見込まれるので義務的経費を含めた見直しによる歳出削減や市税等の歳入の確保に努める。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81845</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40295"/>
          <a:ext cx="0" cy="105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168222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8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81845</xdr:rowOff>
    </xdr:from>
    <xdr:to>
      <xdr:col>24</xdr:col>
      <xdr:colOff>12700</xdr:colOff>
      <xdr:row>61</xdr:row>
      <xdr:rowOff>81845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4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62795</xdr:rowOff>
    </xdr:from>
    <xdr:to>
      <xdr:col>23</xdr:col>
      <xdr:colOff>133350</xdr:colOff>
      <xdr:row>61</xdr:row>
      <xdr:rowOff>81845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7834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59</xdr:row>
      <xdr:rowOff>62795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88342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84667</xdr:rowOff>
    </xdr:from>
    <xdr:to>
      <xdr:col>19</xdr:col>
      <xdr:colOff>184150</xdr:colOff>
      <xdr:row>62</xdr:row>
      <xdr:rowOff>14817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171044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59</xdr:row>
      <xdr:rowOff>103011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883422"/>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68439</xdr:rowOff>
    </xdr:from>
    <xdr:to>
      <xdr:col>15</xdr:col>
      <xdr:colOff>133350</xdr:colOff>
      <xdr:row>60</xdr:row>
      <xdr:rowOff>170039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154816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103011</xdr:rowOff>
    </xdr:from>
    <xdr:to>
      <xdr:col>11</xdr:col>
      <xdr:colOff>31750</xdr:colOff>
      <xdr:row>60</xdr:row>
      <xdr:rowOff>79022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185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7055</xdr:rowOff>
    </xdr:from>
    <xdr:to>
      <xdr:col>11</xdr:col>
      <xdr:colOff>82550</xdr:colOff>
      <xdr:row>62</xdr:row>
      <xdr:rowOff>108655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7055</xdr:rowOff>
    </xdr:from>
    <xdr:to>
      <xdr:col>7</xdr:col>
      <xdr:colOff>31750</xdr:colOff>
      <xdr:row>62</xdr:row>
      <xdr:rowOff>108655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93432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31045</xdr:rowOff>
    </xdr:from>
    <xdr:to>
      <xdr:col>23</xdr:col>
      <xdr:colOff>184150</xdr:colOff>
      <xdr:row>61</xdr:row>
      <xdr:rowOff>132645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123772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11995</xdr:rowOff>
    </xdr:from>
    <xdr:to>
      <xdr:col>19</xdr:col>
      <xdr:colOff>184150</xdr:colOff>
      <xdr:row>59</xdr:row>
      <xdr:rowOff>113595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123772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9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299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0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52211</xdr:rowOff>
    </xdr:from>
    <xdr:to>
      <xdr:col>11</xdr:col>
      <xdr:colOff>82550</xdr:colOff>
      <xdr:row>59</xdr:row>
      <xdr:rowOff>153811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163988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28222</xdr:rowOff>
    </xdr:from>
    <xdr:to>
      <xdr:col>7</xdr:col>
      <xdr:colOff>31750</xdr:colOff>
      <xdr:row>60</xdr:row>
      <xdr:rowOff>129822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139999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が他の団体に比べ低いことから前年度に続き類似団体中１位であるが、人件費においては会計年度任用職員の人件費の増加、職員給与の増額改定、物件費も人件費の増加などによる委託料の値上がりなどが続いていくため、職員の</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適正化を図るとともに、事務的経費及び公共施設等の管理経費の節減に努める。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38210</xdr:rowOff>
    </xdr:from>
    <xdr:to>
      <xdr:col>23</xdr:col>
      <xdr:colOff>133350</xdr:colOff>
      <xdr:row>88</xdr:row>
      <xdr:rowOff>139449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97110"/>
          <a:ext cx="0" cy="1129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111526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139449</xdr:rowOff>
    </xdr:from>
    <xdr:to>
      <xdr:col>24</xdr:col>
      <xdr:colOff>12700</xdr:colOff>
      <xdr:row>88</xdr:row>
      <xdr:rowOff>139449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124587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38210</xdr:rowOff>
    </xdr:from>
    <xdr:to>
      <xdr:col>24</xdr:col>
      <xdr:colOff>12700</xdr:colOff>
      <xdr:row>82</xdr:row>
      <xdr:rowOff>38210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38210</xdr:rowOff>
    </xdr:from>
    <xdr:to>
      <xdr:col>23</xdr:col>
      <xdr:colOff>133350</xdr:colOff>
      <xdr:row>82</xdr:row>
      <xdr:rowOff>68383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7110"/>
          <a:ext cx="8382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105253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7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133176</xdr:rowOff>
    </xdr:from>
    <xdr:to>
      <xdr:col>23</xdr:col>
      <xdr:colOff>184150</xdr:colOff>
      <xdr:row>86</xdr:row>
      <xdr:rowOff>63326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0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26178</xdr:rowOff>
    </xdr:from>
    <xdr:to>
      <xdr:col>19</xdr:col>
      <xdr:colOff>133350</xdr:colOff>
      <xdr:row>82</xdr:row>
      <xdr:rowOff>68383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5078"/>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25890</xdr:rowOff>
    </xdr:from>
    <xdr:to>
      <xdr:col>19</xdr:col>
      <xdr:colOff>184150</xdr:colOff>
      <xdr:row>85</xdr:row>
      <xdr:rowOff>127490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112267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8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9139</xdr:rowOff>
    </xdr:from>
    <xdr:to>
      <xdr:col>15</xdr:col>
      <xdr:colOff>82550</xdr:colOff>
      <xdr:row>82</xdr:row>
      <xdr:rowOff>26178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803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154077</xdr:rowOff>
    </xdr:from>
    <xdr:to>
      <xdr:col>15</xdr:col>
      <xdr:colOff>133350</xdr:colOff>
      <xdr:row>85</xdr:row>
      <xdr:rowOff>84227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5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69004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4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65120</xdr:rowOff>
    </xdr:from>
    <xdr:to>
      <xdr:col>11</xdr:col>
      <xdr:colOff>31750</xdr:colOff>
      <xdr:row>82</xdr:row>
      <xdr:rowOff>9139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2570"/>
          <a:ext cx="8890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97958</xdr:rowOff>
    </xdr:from>
    <xdr:to>
      <xdr:col>11</xdr:col>
      <xdr:colOff>82550</xdr:colOff>
      <xdr:row>85</xdr:row>
      <xdr:rowOff>28108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112575</xdr:rowOff>
    </xdr:from>
    <xdr:to>
      <xdr:col>7</xdr:col>
      <xdr:colOff>31750</xdr:colOff>
      <xdr:row>84</xdr:row>
      <xdr:rowOff>42725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27502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158860</xdr:rowOff>
    </xdr:from>
    <xdr:to>
      <xdr:col>23</xdr:col>
      <xdr:colOff>184150</xdr:colOff>
      <xdr:row>82</xdr:row>
      <xdr:rowOff>89010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80137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17583</xdr:rowOff>
    </xdr:from>
    <xdr:to>
      <xdr:col>19</xdr:col>
      <xdr:colOff>184150</xdr:colOff>
      <xdr:row>82</xdr:row>
      <xdr:rowOff>119183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129360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146828</xdr:rowOff>
    </xdr:from>
    <xdr:to>
      <xdr:col>15</xdr:col>
      <xdr:colOff>133350</xdr:colOff>
      <xdr:row>82</xdr:row>
      <xdr:rowOff>76978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87155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129789</xdr:rowOff>
    </xdr:from>
    <xdr:to>
      <xdr:col>11</xdr:col>
      <xdr:colOff>82550</xdr:colOff>
      <xdr:row>82</xdr:row>
      <xdr:rowOff>59939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70116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14320</xdr:rowOff>
    </xdr:from>
    <xdr:to>
      <xdr:col>7</xdr:col>
      <xdr:colOff>31750</xdr:colOff>
      <xdr:row>81</xdr:row>
      <xdr:rowOff>115920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退職と採用による職員構成の変化や国と比べて職員構成の偏りによる給料表上の引き上げ率の相違等により昨年度よりもラスパイレス指数は減少している。今後も指数の動向に注視しつつ給与体系や手当など、より一層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99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45720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82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166370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166370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115570</xdr:rowOff>
    </xdr:from>
    <xdr:to>
      <xdr:col>68</xdr:col>
      <xdr:colOff>203200</xdr:colOff>
      <xdr:row>90</xdr:row>
      <xdr:rowOff>45720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30497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類似団体中最も少ない職員数となっており、今後も定員適正化計画に基づき、計画的な職員数の管理に努めていく。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6350</xdr:rowOff>
    </xdr:from>
    <xdr:to>
      <xdr:col>81</xdr:col>
      <xdr:colOff>44450</xdr:colOff>
      <xdr:row>58</xdr:row>
      <xdr:rowOff>25654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504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156083</xdr:rowOff>
    </xdr:from>
    <xdr:to>
      <xdr:col>77</xdr:col>
      <xdr:colOff>44450</xdr:colOff>
      <xdr:row>58</xdr:row>
      <xdr:rowOff>6350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2873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153670</xdr:rowOff>
    </xdr:from>
    <xdr:to>
      <xdr:col>72</xdr:col>
      <xdr:colOff>203200</xdr:colOff>
      <xdr:row>57</xdr:row>
      <xdr:rowOff>156083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263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57</xdr:row>
      <xdr:rowOff>163322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992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146304</xdr:rowOff>
    </xdr:from>
    <xdr:to>
      <xdr:col>81</xdr:col>
      <xdr:colOff>95250</xdr:colOff>
      <xdr:row>58</xdr:row>
      <xdr:rowOff>76454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67581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4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127000</xdr:rowOff>
    </xdr:from>
    <xdr:to>
      <xdr:col>77</xdr:col>
      <xdr:colOff>95250</xdr:colOff>
      <xdr:row>58</xdr:row>
      <xdr:rowOff>57150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67327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105283</xdr:rowOff>
    </xdr:from>
    <xdr:to>
      <xdr:col>73</xdr:col>
      <xdr:colOff>44450</xdr:colOff>
      <xdr:row>58</xdr:row>
      <xdr:rowOff>35433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45610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6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102870</xdr:rowOff>
    </xdr:from>
    <xdr:to>
      <xdr:col>68</xdr:col>
      <xdr:colOff>203200</xdr:colOff>
      <xdr:row>58</xdr:row>
      <xdr:rowOff>33020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43197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112522</xdr:rowOff>
    </xdr:from>
    <xdr:to>
      <xdr:col>64</xdr:col>
      <xdr:colOff>152400</xdr:colOff>
      <xdr:row>58</xdr:row>
      <xdr:rowOff>42672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52849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新庁舎建設事業や行政防災無線の元利償還金の増加により、昨年度に続き</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ポイント増加した。今後も、令和５，６年度に大規模な建設事業を行っていることから地方債の発行が大きくなり、継続して公債費負担の上昇が見込まれるため、長期的な視点で数値の影響を判断していく。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97367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77258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0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数値の算定はされないものの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大型事業による地方債の増加や基金の取り崩しにより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、今後は上昇していくことが考えられる。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大型事業の適正な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長期計画を見据えて基金を確保するとともに、債務負担行為の設置にも留意し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6731</xdr:rowOff>
    </xdr:from>
    <xdr:to>
      <xdr:col>77</xdr:col>
      <xdr:colOff>95250</xdr:colOff>
      <xdr:row>18</xdr:row>
      <xdr:rowOff>108331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95885</xdr:rowOff>
    </xdr:from>
    <xdr:to>
      <xdr:col>68</xdr:col>
      <xdr:colOff>203200</xdr:colOff>
      <xdr:row>20</xdr:row>
      <xdr:rowOff>26035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給与改定などの影響により微増しているが、今後も人件費については、適正化を継続していく。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22225</xdr:rowOff>
    </xdr:from>
    <xdr:to>
      <xdr:col>24</xdr:col>
      <xdr:colOff>25400</xdr:colOff>
      <xdr:row>41</xdr:row>
      <xdr:rowOff>79375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8515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79375</xdr:rowOff>
    </xdr:from>
    <xdr:to>
      <xdr:col>24</xdr:col>
      <xdr:colOff>114300</xdr:colOff>
      <xdr:row>41</xdr:row>
      <xdr:rowOff>79375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59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22225</xdr:rowOff>
    </xdr:from>
    <xdr:to>
      <xdr:col>24</xdr:col>
      <xdr:colOff>114300</xdr:colOff>
      <xdr:row>34</xdr:row>
      <xdr:rowOff>22225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85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34</xdr:row>
      <xdr:rowOff>22225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13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72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9525</xdr:rowOff>
    </xdr:from>
    <xdr:to>
      <xdr:col>20</xdr:col>
      <xdr:colOff>38100</xdr:colOff>
      <xdr:row>36</xdr:row>
      <xdr:rowOff>111125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95902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7277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136525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229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142875</xdr:rowOff>
    </xdr:from>
    <xdr:to>
      <xdr:col>11</xdr:col>
      <xdr:colOff>60325</xdr:colOff>
      <xdr:row>36</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57802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3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95250</xdr:rowOff>
    </xdr:from>
    <xdr:to>
      <xdr:col>6</xdr:col>
      <xdr:colOff>171450</xdr:colOff>
      <xdr:row>35</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142875</xdr:rowOff>
    </xdr:from>
    <xdr:to>
      <xdr:col>24</xdr:col>
      <xdr:colOff>76200</xdr:colOff>
      <xdr:row>34</xdr:row>
      <xdr:rowOff>73025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51452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老朽化に伴う維持管理費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課題の一つでもあり、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施設の長寿命化や統廃合を含めた公共施設の適正な管理に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さらに取り組む必要がある。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8865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799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56243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63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143329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636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rgbClr val="000000"/>
              </a:solidFill>
              <a:latin typeface="ＭＳ"/>
            </a:rPr>
            <a:t>　</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扶助費に係る経常収支比率が類似団体平均を上回り、かつ上昇傾向にある要因として、障がい福祉サービス費の増加などが挙げられる。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少子高齢化対策により今後はさらに増加すると見込まれるため、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財政負担に留意しながら事業の執行に努める。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56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38100</xdr:rowOff>
    </xdr:from>
    <xdr:to>
      <xdr:col>20</xdr:col>
      <xdr:colOff>38100</xdr:colOff>
      <xdr:row>54</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61</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994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前年度と同じであるが、燃料や物価高騰などの影響から今後は増加傾向となることが見込まれる。特に維持補修費などへの影響は避けがたいため、適正な維持管理と財源確保に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61</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57</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152400</xdr:rowOff>
    </xdr:from>
    <xdr:to>
      <xdr:col>78</xdr:col>
      <xdr:colOff>120650</xdr:colOff>
      <xdr:row>58</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62</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06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54627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4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130827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ポイント上昇し、高い水準となっている。一部事務組合や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下水道事業への負担金が要因の一つ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るとともに、令和５年度は補助金の返還金が多額となったことから数値の上昇があったものと考えられる。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補助金・交付金の見直しを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徹底し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41</xdr:row>
      <xdr:rowOff>20865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723743"/>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37193</xdr:rowOff>
    </xdr:from>
    <xdr:to>
      <xdr:col>78</xdr:col>
      <xdr:colOff>69850</xdr:colOff>
      <xdr:row>40</xdr:row>
      <xdr:rowOff>143328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7237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167822</xdr:rowOff>
    </xdr:from>
    <xdr:to>
      <xdr:col>73</xdr:col>
      <xdr:colOff>180975</xdr:colOff>
      <xdr:row>40</xdr:row>
      <xdr:rowOff>143328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854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39</xdr:row>
      <xdr:rowOff>167822</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184900"/>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141515</xdr:rowOff>
    </xdr:from>
    <xdr:to>
      <xdr:col>82</xdr:col>
      <xdr:colOff>158750</xdr:colOff>
      <xdr:row>41</xdr:row>
      <xdr:rowOff>71665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113592</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157843</xdr:rowOff>
    </xdr:from>
    <xdr:to>
      <xdr:col>78</xdr:col>
      <xdr:colOff>120650</xdr:colOff>
      <xdr:row>39</xdr:row>
      <xdr:rowOff>87993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72770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92528</xdr:rowOff>
    </xdr:from>
    <xdr:to>
      <xdr:col>74</xdr:col>
      <xdr:colOff>31750</xdr:colOff>
      <xdr:row>41</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7455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117022</xdr:rowOff>
    </xdr:from>
    <xdr:to>
      <xdr:col>69</xdr:col>
      <xdr:colOff>142875</xdr:colOff>
      <xdr:row>40</xdr:row>
      <xdr:rowOff>47172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31949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をしていたことから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、類似団体内平均値より低い水準に位置してい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今後、複合交流拠点整備事業や給食センター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の建て替え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事業進捗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を見込んでいるため、今後の施策全体のバランスを見据えた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各事業の必要性、優先性を十分検討し、事業の適正な執行に努める。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107950</xdr:rowOff>
    </xdr:from>
    <xdr:to>
      <xdr:col>24</xdr:col>
      <xdr:colOff>25400</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62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127000</xdr:rowOff>
    </xdr:from>
    <xdr:to>
      <xdr:col>19</xdr:col>
      <xdr:colOff>187325</xdr:colOff>
      <xdr:row>73</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47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127000</xdr:rowOff>
    </xdr:from>
    <xdr:to>
      <xdr:col>15</xdr:col>
      <xdr:colOff>98425</xdr:colOff>
      <xdr:row>73</xdr:row>
      <xdr:rowOff>69850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47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107950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111777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57150</xdr:rowOff>
    </xdr:from>
    <xdr:to>
      <xdr:col>20</xdr:col>
      <xdr:colOff>38100</xdr:colOff>
      <xdr:row>73</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76200</xdr:rowOff>
    </xdr:from>
    <xdr:to>
      <xdr:col>15</xdr:col>
      <xdr:colOff>149225</xdr:colOff>
      <xdr:row>73</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今後も経常経費全般の数値上昇が想定されることから、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事業の必要性、優先性を十分に検討し、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現在の市民サービスの質を維持しつつ、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将来を見据えた真に必要な予算の執行に努める。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51460"/>
          <a:ext cx="8382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92710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130810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44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27939</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33038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21607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143327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4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133150</xdr:rowOff>
    </xdr:from>
    <xdr:to>
      <xdr:col>29</xdr:col>
      <xdr:colOff>127000</xdr:colOff>
      <xdr:row>20</xdr:row>
      <xdr:rowOff>16564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8325"/>
          <a:ext cx="6477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16564</xdr:rowOff>
    </xdr:from>
    <xdr:to>
      <xdr:col>26</xdr:col>
      <xdr:colOff>50800</xdr:colOff>
      <xdr:row>20</xdr:row>
      <xdr:rowOff>63558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3189"/>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27211</xdr:rowOff>
    </xdr:from>
    <xdr:to>
      <xdr:col>22</xdr:col>
      <xdr:colOff>114300</xdr:colOff>
      <xdr:row>20</xdr:row>
      <xdr:rowOff>63558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03836"/>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27211</xdr:rowOff>
    </xdr:from>
    <xdr:to>
      <xdr:col>18</xdr:col>
      <xdr:colOff>177800</xdr:colOff>
      <xdr:row>20</xdr:row>
      <xdr:rowOff>65844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03836"/>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148048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82350</xdr:rowOff>
    </xdr:from>
    <xdr:to>
      <xdr:col>29</xdr:col>
      <xdr:colOff>177800</xdr:colOff>
      <xdr:row>20</xdr:row>
      <xdr:rowOff>12500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162377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137214</xdr:rowOff>
    </xdr:from>
    <xdr:to>
      <xdr:col>26</xdr:col>
      <xdr:colOff>101600</xdr:colOff>
      <xdr:row>20</xdr:row>
      <xdr:rowOff>67364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52141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2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12758</xdr:rowOff>
    </xdr:from>
    <xdr:to>
      <xdr:col>22</xdr:col>
      <xdr:colOff>165100</xdr:colOff>
      <xdr:row>20</xdr:row>
      <xdr:rowOff>114358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8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99135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7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147861</xdr:rowOff>
    </xdr:from>
    <xdr:to>
      <xdr:col>19</xdr:col>
      <xdr:colOff>38100</xdr:colOff>
      <xdr:row>20</xdr:row>
      <xdr:rowOff>78011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15044</xdr:rowOff>
    </xdr:from>
    <xdr:to>
      <xdr:col>15</xdr:col>
      <xdr:colOff>101600</xdr:colOff>
      <xdr:row>20</xdr:row>
      <xdr:rowOff>116644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101421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316098</xdr:rowOff>
    </xdr:from>
    <xdr:to>
      <xdr:col>29</xdr:col>
      <xdr:colOff>127000</xdr:colOff>
      <xdr:row>36</xdr:row>
      <xdr:rowOff>27787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6448"/>
          <a:ext cx="647700" cy="5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316098</xdr:rowOff>
    </xdr:from>
    <xdr:to>
      <xdr:col>26</xdr:col>
      <xdr:colOff>50800</xdr:colOff>
      <xdr:row>36</xdr:row>
      <xdr:rowOff>23947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26448"/>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23947</xdr:rowOff>
    </xdr:from>
    <xdr:to>
      <xdr:col>22</xdr:col>
      <xdr:colOff>114300</xdr:colOff>
      <xdr:row>36</xdr:row>
      <xdr:rowOff>156581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7197"/>
          <a:ext cx="698500" cy="13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110952</xdr:rowOff>
    </xdr:from>
    <xdr:to>
      <xdr:col>18</xdr:col>
      <xdr:colOff>177800</xdr:colOff>
      <xdr:row>36</xdr:row>
      <xdr:rowOff>156581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4202"/>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319887</xdr:rowOff>
    </xdr:from>
    <xdr:to>
      <xdr:col>29</xdr:col>
      <xdr:colOff>177800</xdr:colOff>
      <xdr:row>36</xdr:row>
      <xdr:rowOff>78587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291964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265298</xdr:rowOff>
    </xdr:from>
    <xdr:to>
      <xdr:col>26</xdr:col>
      <xdr:colOff>101600</xdr:colOff>
      <xdr:row>36</xdr:row>
      <xdr:rowOff>23998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6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316047</xdr:rowOff>
    </xdr:from>
    <xdr:to>
      <xdr:col>22</xdr:col>
      <xdr:colOff>165100</xdr:colOff>
      <xdr:row>36</xdr:row>
      <xdr:rowOff>74747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59524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105781</xdr:rowOff>
    </xdr:from>
    <xdr:to>
      <xdr:col>19</xdr:col>
      <xdr:colOff>38100</xdr:colOff>
      <xdr:row>37</xdr:row>
      <xdr:rowOff>35931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60152</xdr:rowOff>
    </xdr:from>
    <xdr:to>
      <xdr:col>15</xdr:col>
      <xdr:colOff>101600</xdr:colOff>
      <xdr:row>36</xdr:row>
      <xdr:rowOff>161752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146529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91751</xdr:rowOff>
    </xdr:from>
    <xdr:to>
      <xdr:col>24</xdr:col>
      <xdr:colOff>62865</xdr:colOff>
      <xdr:row>37</xdr:row>
      <xdr:rowOff>79769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701"/>
          <a:ext cx="1270" cy="101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83596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79769</xdr:rowOff>
    </xdr:from>
    <xdr:to>
      <xdr:col>24</xdr:col>
      <xdr:colOff>152400</xdr:colOff>
      <xdr:row>37</xdr:row>
      <xdr:rowOff>79769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38428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91751</xdr:rowOff>
    </xdr:from>
    <xdr:to>
      <xdr:col>24</xdr:col>
      <xdr:colOff>152400</xdr:colOff>
      <xdr:row>31</xdr:row>
      <xdr:rowOff>91751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79769</xdr:rowOff>
    </xdr:from>
    <xdr:to>
      <xdr:col>24</xdr:col>
      <xdr:colOff>63500</xdr:colOff>
      <xdr:row>37</xdr:row>
      <xdr:rowOff>108363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3419"/>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93241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79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70364</xdr:rowOff>
    </xdr:from>
    <xdr:to>
      <xdr:col>24</xdr:col>
      <xdr:colOff>114300</xdr:colOff>
      <xdr:row>34</xdr:row>
      <xdr:rowOff>514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2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108363</xdr:rowOff>
    </xdr:from>
    <xdr:to>
      <xdr:col>19</xdr:col>
      <xdr:colOff>177800</xdr:colOff>
      <xdr:row>37</xdr:row>
      <xdr:rowOff>123965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201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14796</xdr:rowOff>
    </xdr:from>
    <xdr:to>
      <xdr:col>20</xdr:col>
      <xdr:colOff>38100</xdr:colOff>
      <xdr:row>34</xdr:row>
      <xdr:rowOff>116396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4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97904</xdr:rowOff>
    </xdr:from>
    <xdr:to>
      <xdr:col>15</xdr:col>
      <xdr:colOff>50800</xdr:colOff>
      <xdr:row>37</xdr:row>
      <xdr:rowOff>123965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155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9176</xdr:rowOff>
    </xdr:from>
    <xdr:to>
      <xdr:col>15</xdr:col>
      <xdr:colOff>101600</xdr:colOff>
      <xdr:row>34</xdr:row>
      <xdr:rowOff>110776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127303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97904</xdr:rowOff>
    </xdr:from>
    <xdr:to>
      <xdr:col>10</xdr:col>
      <xdr:colOff>114300</xdr:colOff>
      <xdr:row>38</xdr:row>
      <xdr:rowOff>25267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554"/>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xdr:rowOff>
    </xdr:from>
    <xdr:to>
      <xdr:col>10</xdr:col>
      <xdr:colOff>165100</xdr:colOff>
      <xdr:row>35</xdr:row>
      <xdr:rowOff>112852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129379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xdr:rowOff>
    </xdr:from>
    <xdr:to>
      <xdr:col>6</xdr:col>
      <xdr:colOff>38100</xdr:colOff>
      <xdr:row>36</xdr:row>
      <xdr:rowOff>104108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28969</xdr:rowOff>
    </xdr:from>
    <xdr:to>
      <xdr:col>24</xdr:col>
      <xdr:colOff>114300</xdr:colOff>
      <xdr:row>37</xdr:row>
      <xdr:rowOff>130569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57563</xdr:rowOff>
    </xdr:from>
    <xdr:to>
      <xdr:col>20</xdr:col>
      <xdr:colOff>38100</xdr:colOff>
      <xdr:row>37</xdr:row>
      <xdr:rowOff>159162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73165</xdr:rowOff>
    </xdr:from>
    <xdr:to>
      <xdr:col>15</xdr:col>
      <xdr:colOff>101600</xdr:colOff>
      <xdr:row>38</xdr:row>
      <xdr:rowOff>3315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47104</xdr:rowOff>
    </xdr:from>
    <xdr:to>
      <xdr:col>10</xdr:col>
      <xdr:colOff>165100</xdr:colOff>
      <xdr:row>37</xdr:row>
      <xdr:rowOff>148704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145917</xdr:rowOff>
    </xdr:from>
    <xdr:to>
      <xdr:col>6</xdr:col>
      <xdr:colOff>38100</xdr:colOff>
      <xdr:row>38</xdr:row>
      <xdr:rowOff>76067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67194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xdr:rowOff>
    </xdr:from>
    <xdr:to>
      <xdr:col>24</xdr:col>
      <xdr:colOff>63500</xdr:colOff>
      <xdr:row>56</xdr:row>
      <xdr:rowOff>75559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15742"/>
          <a:ext cx="8382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14542</xdr:rowOff>
    </xdr:from>
    <xdr:to>
      <xdr:col>19</xdr:col>
      <xdr:colOff>177800</xdr:colOff>
      <xdr:row>56</xdr:row>
      <xdr:rowOff>43993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5742"/>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43993</xdr:rowOff>
    </xdr:from>
    <xdr:to>
      <xdr:col>15</xdr:col>
      <xdr:colOff>50800</xdr:colOff>
      <xdr:row>56</xdr:row>
      <xdr:rowOff>111640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5193"/>
          <a:ext cx="8890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111640</xdr:rowOff>
    </xdr:from>
    <xdr:to>
      <xdr:col>10</xdr:col>
      <xdr:colOff>114300</xdr:colOff>
      <xdr:row>57</xdr:row>
      <xdr:rowOff>21933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284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24759</xdr:rowOff>
    </xdr:from>
    <xdr:to>
      <xdr:col>24</xdr:col>
      <xdr:colOff>114300</xdr:colOff>
      <xdr:row>56</xdr:row>
      <xdr:rowOff>126359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135192</xdr:rowOff>
    </xdr:from>
    <xdr:to>
      <xdr:col>20</xdr:col>
      <xdr:colOff>38100</xdr:colOff>
      <xdr:row>56</xdr:row>
      <xdr:rowOff>65342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164643</xdr:rowOff>
    </xdr:from>
    <xdr:to>
      <xdr:col>15</xdr:col>
      <xdr:colOff>101600</xdr:colOff>
      <xdr:row>56</xdr:row>
      <xdr:rowOff>94793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85920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60840</xdr:rowOff>
    </xdr:from>
    <xdr:to>
      <xdr:col>10</xdr:col>
      <xdr:colOff>165100</xdr:colOff>
      <xdr:row>56</xdr:row>
      <xdr:rowOff>162440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153567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142583</xdr:rowOff>
    </xdr:from>
    <xdr:to>
      <xdr:col>6</xdr:col>
      <xdr:colOff>38100</xdr:colOff>
      <xdr:row>57</xdr:row>
      <xdr:rowOff>72733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63860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51417</xdr:rowOff>
    </xdr:from>
    <xdr:to>
      <xdr:col>24</xdr:col>
      <xdr:colOff>62865</xdr:colOff>
      <xdr:row>77</xdr:row>
      <xdr:rowOff>168873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917"/>
          <a:ext cx="1270" cy="131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168873</xdr:rowOff>
    </xdr:from>
    <xdr:to>
      <xdr:col>24</xdr:col>
      <xdr:colOff>152400</xdr:colOff>
      <xdr:row>77</xdr:row>
      <xdr:rowOff>168873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7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169544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51417</xdr:rowOff>
    </xdr:from>
    <xdr:to>
      <xdr:col>24</xdr:col>
      <xdr:colOff>152400</xdr:colOff>
      <xdr:row>70</xdr:row>
      <xdr:rowOff>51417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98225</xdr:rowOff>
    </xdr:from>
    <xdr:to>
      <xdr:col>24</xdr:col>
      <xdr:colOff>63500</xdr:colOff>
      <xdr:row>77</xdr:row>
      <xdr:rowOff>168873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99875"/>
          <a:ext cx="838200" cy="7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28501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5624</xdr:rowOff>
    </xdr:from>
    <xdr:to>
      <xdr:col>24</xdr:col>
      <xdr:colOff>114300</xdr:colOff>
      <xdr:row>76</xdr:row>
      <xdr:rowOff>107224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98225</xdr:rowOff>
    </xdr:from>
    <xdr:to>
      <xdr:col>19</xdr:col>
      <xdr:colOff>177800</xdr:colOff>
      <xdr:row>78</xdr:row>
      <xdr:rowOff>52070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9875"/>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114155</xdr:rowOff>
    </xdr:from>
    <xdr:to>
      <xdr:col>20</xdr:col>
      <xdr:colOff>38100</xdr:colOff>
      <xdr:row>76</xdr:row>
      <xdr:rowOff>44304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29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60832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140897</xdr:rowOff>
    </xdr:from>
    <xdr:to>
      <xdr:col>15</xdr:col>
      <xdr:colOff>50800</xdr:colOff>
      <xdr:row>78</xdr:row>
      <xdr:rowOff>52070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42547"/>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42201</xdr:rowOff>
    </xdr:from>
    <xdr:to>
      <xdr:col>15</xdr:col>
      <xdr:colOff>101600</xdr:colOff>
      <xdr:row>76</xdr:row>
      <xdr:rowOff>143801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160328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99859</xdr:rowOff>
    </xdr:from>
    <xdr:to>
      <xdr:col>10</xdr:col>
      <xdr:colOff>114300</xdr:colOff>
      <xdr:row>77</xdr:row>
      <xdr:rowOff>140897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01509"/>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26415</xdr:rowOff>
    </xdr:from>
    <xdr:to>
      <xdr:col>10</xdr:col>
      <xdr:colOff>165100</xdr:colOff>
      <xdr:row>76</xdr:row>
      <xdr:rowOff>128015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144543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132769</xdr:rowOff>
    </xdr:from>
    <xdr:to>
      <xdr:col>6</xdr:col>
      <xdr:colOff>38100</xdr:colOff>
      <xdr:row>76</xdr:row>
      <xdr:rowOff>62920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15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79446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118073</xdr:rowOff>
    </xdr:from>
    <xdr:to>
      <xdr:col>24</xdr:col>
      <xdr:colOff>114300</xdr:colOff>
      <xdr:row>78</xdr:row>
      <xdr:rowOff>48223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33000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47425</xdr:rowOff>
    </xdr:from>
    <xdr:to>
      <xdr:col>20</xdr:col>
      <xdr:colOff>38100</xdr:colOff>
      <xdr:row>77</xdr:row>
      <xdr:rowOff>149025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xdr:rowOff>
    </xdr:from>
    <xdr:to>
      <xdr:col>15</xdr:col>
      <xdr:colOff>101600</xdr:colOff>
      <xdr:row>78</xdr:row>
      <xdr:rowOff>102870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93997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90097</xdr:rowOff>
    </xdr:from>
    <xdr:to>
      <xdr:col>10</xdr:col>
      <xdr:colOff>165100</xdr:colOff>
      <xdr:row>78</xdr:row>
      <xdr:rowOff>20247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49059</xdr:rowOff>
    </xdr:from>
    <xdr:to>
      <xdr:col>6</xdr:col>
      <xdr:colOff>38100</xdr:colOff>
      <xdr:row>77</xdr:row>
      <xdr:rowOff>150659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141786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32669</xdr:rowOff>
    </xdr:from>
    <xdr:to>
      <xdr:col>24</xdr:col>
      <xdr:colOff>63500</xdr:colOff>
      <xdr:row>93</xdr:row>
      <xdr:rowOff>72241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06069"/>
          <a:ext cx="8382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31849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05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62159</xdr:rowOff>
    </xdr:from>
    <xdr:to>
      <xdr:col>19</xdr:col>
      <xdr:colOff>177800</xdr:colOff>
      <xdr:row>93</xdr:row>
      <xdr:rowOff>72241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64109"/>
          <a:ext cx="889000" cy="3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62159</xdr:rowOff>
    </xdr:from>
    <xdr:to>
      <xdr:col>15</xdr:col>
      <xdr:colOff>50800</xdr:colOff>
      <xdr:row>94</xdr:row>
      <xdr:rowOff>41494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64109"/>
          <a:ext cx="889000" cy="49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81866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8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41494</xdr:rowOff>
    </xdr:from>
    <xdr:to>
      <xdr:col>10</xdr:col>
      <xdr:colOff>114300</xdr:colOff>
      <xdr:row>95</xdr:row>
      <xdr:rowOff>26817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57794"/>
          <a:ext cx="889000" cy="1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95468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153852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153319</xdr:rowOff>
    </xdr:from>
    <xdr:to>
      <xdr:col>24</xdr:col>
      <xdr:colOff>114300</xdr:colOff>
      <xdr:row>92</xdr:row>
      <xdr:rowOff>83469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4746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21441</xdr:rowOff>
    </xdr:from>
    <xdr:to>
      <xdr:col>20</xdr:col>
      <xdr:colOff>38100</xdr:colOff>
      <xdr:row>93</xdr:row>
      <xdr:rowOff>123041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139568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11359</xdr:rowOff>
    </xdr:from>
    <xdr:to>
      <xdr:col>15</xdr:col>
      <xdr:colOff>101600</xdr:colOff>
      <xdr:row>91</xdr:row>
      <xdr:rowOff>112959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129486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162144</xdr:rowOff>
    </xdr:from>
    <xdr:to>
      <xdr:col>10</xdr:col>
      <xdr:colOff>165100</xdr:colOff>
      <xdr:row>94</xdr:row>
      <xdr:rowOff>92294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108821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147467</xdr:rowOff>
    </xdr:from>
    <xdr:to>
      <xdr:col>6</xdr:col>
      <xdr:colOff>38100</xdr:colOff>
      <xdr:row>95</xdr:row>
      <xdr:rowOff>77617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94144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71098</xdr:rowOff>
    </xdr:from>
    <xdr:to>
      <xdr:col>55</xdr:col>
      <xdr:colOff>0</xdr:colOff>
      <xdr:row>37</xdr:row>
      <xdr:rowOff>99728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14748"/>
          <a:ext cx="8382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99728</xdr:rowOff>
    </xdr:from>
    <xdr:to>
      <xdr:col>50</xdr:col>
      <xdr:colOff>114300</xdr:colOff>
      <xdr:row>37</xdr:row>
      <xdr:rowOff>161308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43378"/>
          <a:ext cx="889000" cy="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158075</xdr:rowOff>
    </xdr:from>
    <xdr:to>
      <xdr:col>45</xdr:col>
      <xdr:colOff>177800</xdr:colOff>
      <xdr:row>37</xdr:row>
      <xdr:rowOff>161308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01575"/>
          <a:ext cx="889000" cy="12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158075</xdr:rowOff>
    </xdr:from>
    <xdr:to>
      <xdr:col>41</xdr:col>
      <xdr:colOff>50800</xdr:colOff>
      <xdr:row>38</xdr:row>
      <xdr:rowOff>150270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01575"/>
          <a:ext cx="889000" cy="13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20298</xdr:rowOff>
    </xdr:from>
    <xdr:to>
      <xdr:col>55</xdr:col>
      <xdr:colOff>50800</xdr:colOff>
      <xdr:row>37</xdr:row>
      <xdr:rowOff>121898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117684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48928</xdr:rowOff>
    </xdr:from>
    <xdr:to>
      <xdr:col>50</xdr:col>
      <xdr:colOff>165100</xdr:colOff>
      <xdr:row>37</xdr:row>
      <xdr:rowOff>150528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141655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110508</xdr:rowOff>
    </xdr:from>
    <xdr:to>
      <xdr:col>46</xdr:col>
      <xdr:colOff>38100</xdr:colOff>
      <xdr:row>38</xdr:row>
      <xdr:rowOff>40658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31785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107275</xdr:rowOff>
    </xdr:from>
    <xdr:to>
      <xdr:col>41</xdr:col>
      <xdr:colOff>101600</xdr:colOff>
      <xdr:row>31</xdr:row>
      <xdr:rowOff>37425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28552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99470</xdr:rowOff>
    </xdr:from>
    <xdr:to>
      <xdr:col>36</xdr:col>
      <xdr:colOff>165100</xdr:colOff>
      <xdr:row>39</xdr:row>
      <xdr:rowOff>29620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20747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44183</xdr:rowOff>
    </xdr:from>
    <xdr:to>
      <xdr:col>55</xdr:col>
      <xdr:colOff>0</xdr:colOff>
      <xdr:row>56</xdr:row>
      <xdr:rowOff>141630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131033"/>
          <a:ext cx="838200" cy="6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55808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122390</xdr:rowOff>
    </xdr:from>
    <xdr:to>
      <xdr:col>50</xdr:col>
      <xdr:colOff>114300</xdr:colOff>
      <xdr:row>56</xdr:row>
      <xdr:rowOff>141630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3590"/>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25095</xdr:rowOff>
    </xdr:from>
    <xdr:to>
      <xdr:col>45</xdr:col>
      <xdr:colOff>177800</xdr:colOff>
      <xdr:row>56</xdr:row>
      <xdr:rowOff>122390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940495"/>
          <a:ext cx="889000" cy="7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157988</xdr:rowOff>
    </xdr:from>
    <xdr:to>
      <xdr:col>41</xdr:col>
      <xdr:colOff>50800</xdr:colOff>
      <xdr:row>52</xdr:row>
      <xdr:rowOff>25095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9019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92613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164833</xdr:rowOff>
    </xdr:from>
    <xdr:to>
      <xdr:col>55</xdr:col>
      <xdr:colOff>50800</xdr:colOff>
      <xdr:row>53</xdr:row>
      <xdr:rowOff>94983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16260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90830</xdr:rowOff>
    </xdr:from>
    <xdr:to>
      <xdr:col>50</xdr:col>
      <xdr:colOff>165100</xdr:colOff>
      <xdr:row>57</xdr:row>
      <xdr:rowOff>20980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71590</xdr:rowOff>
    </xdr:from>
    <xdr:to>
      <xdr:col>46</xdr:col>
      <xdr:colOff>38100</xdr:colOff>
      <xdr:row>57</xdr:row>
      <xdr:rowOff>1740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145745</xdr:rowOff>
    </xdr:from>
    <xdr:to>
      <xdr:col>41</xdr:col>
      <xdr:colOff>101600</xdr:colOff>
      <xdr:row>52</xdr:row>
      <xdr:rowOff>75895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8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92422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6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107188</xdr:rowOff>
    </xdr:from>
    <xdr:to>
      <xdr:col>36</xdr:col>
      <xdr:colOff>165100</xdr:colOff>
      <xdr:row>52</xdr:row>
      <xdr:rowOff>37338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8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53865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6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32303</xdr:rowOff>
    </xdr:from>
    <xdr:to>
      <xdr:col>55</xdr:col>
      <xdr:colOff>0</xdr:colOff>
      <xdr:row>75</xdr:row>
      <xdr:rowOff>166584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376703"/>
          <a:ext cx="838200" cy="6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100611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78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78390</xdr:rowOff>
    </xdr:from>
    <xdr:to>
      <xdr:col>50</xdr:col>
      <xdr:colOff>114300</xdr:colOff>
      <xdr:row>75</xdr:row>
      <xdr:rowOff>166584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37140"/>
          <a:ext cx="889000" cy="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63304</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2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88631</xdr:rowOff>
    </xdr:from>
    <xdr:to>
      <xdr:col>45</xdr:col>
      <xdr:colOff>177800</xdr:colOff>
      <xdr:row>75</xdr:row>
      <xdr:rowOff>78390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433031"/>
          <a:ext cx="889000" cy="5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50731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2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88631</xdr:rowOff>
    </xdr:from>
    <xdr:to>
      <xdr:col>41</xdr:col>
      <xdr:colOff>50800</xdr:colOff>
      <xdr:row>78</xdr:row>
      <xdr:rowOff>5832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433031"/>
          <a:ext cx="889000" cy="9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39895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152953</xdr:rowOff>
    </xdr:from>
    <xdr:to>
      <xdr:col>55</xdr:col>
      <xdr:colOff>50800</xdr:colOff>
      <xdr:row>72</xdr:row>
      <xdr:rowOff>83103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3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1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115784</xdr:rowOff>
    </xdr:from>
    <xdr:to>
      <xdr:col>50</xdr:col>
      <xdr:colOff>165100</xdr:colOff>
      <xdr:row>76</xdr:row>
      <xdr:rowOff>45934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62461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27590</xdr:rowOff>
    </xdr:from>
    <xdr:to>
      <xdr:col>46</xdr:col>
      <xdr:colOff>38100</xdr:colOff>
      <xdr:row>75</xdr:row>
      <xdr:rowOff>129190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145717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37831</xdr:rowOff>
    </xdr:from>
    <xdr:to>
      <xdr:col>41</xdr:col>
      <xdr:colOff>101600</xdr:colOff>
      <xdr:row>72</xdr:row>
      <xdr:rowOff>139431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155958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126482</xdr:rowOff>
    </xdr:from>
    <xdr:to>
      <xdr:col>36</xdr:col>
      <xdr:colOff>165100</xdr:colOff>
      <xdr:row>78</xdr:row>
      <xdr:rowOff>56632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47759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147081</xdr:rowOff>
    </xdr:from>
    <xdr:to>
      <xdr:col>54</xdr:col>
      <xdr:colOff>189865</xdr:colOff>
      <xdr:row>98</xdr:row>
      <xdr:rowOff>5463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920481"/>
          <a:ext cx="1270" cy="88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9290</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5463</xdr:rowOff>
    </xdr:from>
    <xdr:to>
      <xdr:col>55</xdr:col>
      <xdr:colOff>88900</xdr:colOff>
      <xdr:row>98</xdr:row>
      <xdr:rowOff>5463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0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93758</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9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147081</xdr:rowOff>
    </xdr:from>
    <xdr:to>
      <xdr:col>55</xdr:col>
      <xdr:colOff>88900</xdr:colOff>
      <xdr:row>92</xdr:row>
      <xdr:rowOff>147081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92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168797</xdr:rowOff>
    </xdr:from>
    <xdr:to>
      <xdr:col>55</xdr:col>
      <xdr:colOff>0</xdr:colOff>
      <xdr:row>98</xdr:row>
      <xdr:rowOff>27898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85097"/>
          <a:ext cx="838200" cy="5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135090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94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156663</xdr:rowOff>
    </xdr:from>
    <xdr:to>
      <xdr:col>55</xdr:col>
      <xdr:colOff>50800</xdr:colOff>
      <xdr:row>97</xdr:row>
      <xdr:rowOff>86813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27898</xdr:rowOff>
    </xdr:from>
    <xdr:to>
      <xdr:col>50</xdr:col>
      <xdr:colOff>114300</xdr:colOff>
      <xdr:row>98</xdr:row>
      <xdr:rowOff>45827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29998"/>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22737</xdr:rowOff>
    </xdr:from>
    <xdr:to>
      <xdr:col>50</xdr:col>
      <xdr:colOff>165100</xdr:colOff>
      <xdr:row>97</xdr:row>
      <xdr:rowOff>124337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5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79496</xdr:rowOff>
    </xdr:from>
    <xdr:to>
      <xdr:col>45</xdr:col>
      <xdr:colOff>177800</xdr:colOff>
      <xdr:row>98</xdr:row>
      <xdr:rowOff>45827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24346"/>
          <a:ext cx="889000" cy="8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109524</xdr:rowOff>
    </xdr:from>
    <xdr:to>
      <xdr:col>46</xdr:col>
      <xdr:colOff>38100</xdr:colOff>
      <xdr:row>97</xdr:row>
      <xdr:rowOff>39674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56201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48244</xdr:rowOff>
    </xdr:from>
    <xdr:to>
      <xdr:col>41</xdr:col>
      <xdr:colOff>50800</xdr:colOff>
      <xdr:row>93</xdr:row>
      <xdr:rowOff>79496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650194"/>
          <a:ext cx="8890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159831</xdr:rowOff>
    </xdr:from>
    <xdr:to>
      <xdr:col>41</xdr:col>
      <xdr:colOff>101600</xdr:colOff>
      <xdr:row>96</xdr:row>
      <xdr:rowOff>89981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85683</xdr:rowOff>
    </xdr:from>
    <xdr:to>
      <xdr:col>36</xdr:col>
      <xdr:colOff>165100</xdr:colOff>
      <xdr:row>96</xdr:row>
      <xdr:rowOff>15833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117997</xdr:rowOff>
    </xdr:from>
    <xdr:to>
      <xdr:col>55</xdr:col>
      <xdr:colOff>50800</xdr:colOff>
      <xdr:row>95</xdr:row>
      <xdr:rowOff>48147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140874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148548</xdr:rowOff>
    </xdr:from>
    <xdr:to>
      <xdr:col>50</xdr:col>
      <xdr:colOff>165100</xdr:colOff>
      <xdr:row>98</xdr:row>
      <xdr:rowOff>78698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69825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166477</xdr:rowOff>
    </xdr:from>
    <xdr:to>
      <xdr:col>46</xdr:col>
      <xdr:colOff>38100</xdr:colOff>
      <xdr:row>98</xdr:row>
      <xdr:rowOff>96627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28696</xdr:rowOff>
    </xdr:from>
    <xdr:to>
      <xdr:col>41</xdr:col>
      <xdr:colOff>101600</xdr:colOff>
      <xdr:row>93</xdr:row>
      <xdr:rowOff>130296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146823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7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168894</xdr:rowOff>
    </xdr:from>
    <xdr:to>
      <xdr:col>36</xdr:col>
      <xdr:colOff>165100</xdr:colOff>
      <xdr:row>91</xdr:row>
      <xdr:rowOff>99044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115571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101490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132334</xdr:rowOff>
    </xdr:from>
    <xdr:to>
      <xdr:col>67</xdr:col>
      <xdr:colOff>101600</xdr:colOff>
      <xdr:row>39</xdr:row>
      <xdr:rowOff>62484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128690</xdr:rowOff>
    </xdr:from>
    <xdr:to>
      <xdr:col>85</xdr:col>
      <xdr:colOff>127000</xdr:colOff>
      <xdr:row>78</xdr:row>
      <xdr:rowOff>140729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5017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140729</xdr:rowOff>
    </xdr:from>
    <xdr:to>
      <xdr:col>81</xdr:col>
      <xdr:colOff>50800</xdr:colOff>
      <xdr:row>79</xdr:row>
      <xdr:rowOff>9589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513829"/>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9589</xdr:rowOff>
    </xdr:from>
    <xdr:to>
      <xdr:col>76</xdr:col>
      <xdr:colOff>114300</xdr:colOff>
      <xdr:row>79</xdr:row>
      <xdr:rowOff>69101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554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69101</xdr:rowOff>
    </xdr:from>
    <xdr:to>
      <xdr:col>71</xdr:col>
      <xdr:colOff>177800</xdr:colOff>
      <xdr:row>79</xdr:row>
      <xdr:rowOff>75082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613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77890</xdr:rowOff>
    </xdr:from>
    <xdr:to>
      <xdr:col>85</xdr:col>
      <xdr:colOff>177800</xdr:colOff>
      <xdr:row>79</xdr:row>
      <xdr:rowOff>8040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164267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89929</xdr:rowOff>
    </xdr:from>
    <xdr:to>
      <xdr:col>81</xdr:col>
      <xdr:colOff>101600</xdr:colOff>
      <xdr:row>79</xdr:row>
      <xdr:rowOff>20079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11206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5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130239</xdr:rowOff>
    </xdr:from>
    <xdr:to>
      <xdr:col>76</xdr:col>
      <xdr:colOff>165100</xdr:colOff>
      <xdr:row>79</xdr:row>
      <xdr:rowOff>60389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51516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18301</xdr:rowOff>
    </xdr:from>
    <xdr:to>
      <xdr:col>72</xdr:col>
      <xdr:colOff>38100</xdr:colOff>
      <xdr:row>79</xdr:row>
      <xdr:rowOff>119901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111028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6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24282</xdr:rowOff>
    </xdr:from>
    <xdr:to>
      <xdr:col>67</xdr:col>
      <xdr:colOff>101600</xdr:colOff>
      <xdr:row>79</xdr:row>
      <xdr:rowOff>125882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5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117009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6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99543</xdr:rowOff>
    </xdr:from>
    <xdr:to>
      <xdr:col>85</xdr:col>
      <xdr:colOff>127000</xdr:colOff>
      <xdr:row>96</xdr:row>
      <xdr:rowOff>44107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15843"/>
          <a:ext cx="838200" cy="2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44107</xdr:rowOff>
    </xdr:from>
    <xdr:to>
      <xdr:col>81</xdr:col>
      <xdr:colOff>50800</xdr:colOff>
      <xdr:row>97</xdr:row>
      <xdr:rowOff>146005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03307"/>
          <a:ext cx="889000" cy="2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150654</xdr:rowOff>
    </xdr:from>
    <xdr:to>
      <xdr:col>76</xdr:col>
      <xdr:colOff>114300</xdr:colOff>
      <xdr:row>97</xdr:row>
      <xdr:rowOff>146005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266954"/>
          <a:ext cx="889000" cy="50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150654</xdr:rowOff>
    </xdr:from>
    <xdr:to>
      <xdr:col>71</xdr:col>
      <xdr:colOff>177800</xdr:colOff>
      <xdr:row>98</xdr:row>
      <xdr:rowOff>135280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66954"/>
          <a:ext cx="889000" cy="67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48743</xdr:rowOff>
    </xdr:from>
    <xdr:to>
      <xdr:col>85</xdr:col>
      <xdr:colOff>177800</xdr:colOff>
      <xdr:row>94</xdr:row>
      <xdr:rowOff>150343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1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71620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164757</xdr:rowOff>
    </xdr:from>
    <xdr:to>
      <xdr:col>81</xdr:col>
      <xdr:colOff>101600</xdr:colOff>
      <xdr:row>96</xdr:row>
      <xdr:rowOff>94907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111434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95205</xdr:rowOff>
    </xdr:from>
    <xdr:to>
      <xdr:col>76</xdr:col>
      <xdr:colOff>165100</xdr:colOff>
      <xdr:row>98</xdr:row>
      <xdr:rowOff>25355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99854</xdr:rowOff>
    </xdr:from>
    <xdr:to>
      <xdr:col>72</xdr:col>
      <xdr:colOff>38100</xdr:colOff>
      <xdr:row>95</xdr:row>
      <xdr:rowOff>30004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46531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9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84480</xdr:rowOff>
    </xdr:from>
    <xdr:to>
      <xdr:col>67</xdr:col>
      <xdr:colOff>101600</xdr:colOff>
      <xdr:row>99</xdr:row>
      <xdr:rowOff>14630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5757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36503</xdr:rowOff>
    </xdr:from>
    <xdr:to>
      <xdr:col>116</xdr:col>
      <xdr:colOff>63500</xdr:colOff>
      <xdr:row>39</xdr:row>
      <xdr:rowOff>39007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23053"/>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39007</xdr:rowOff>
    </xdr:from>
    <xdr:to>
      <xdr:col>111</xdr:col>
      <xdr:colOff>177800</xdr:colOff>
      <xdr:row>39</xdr:row>
      <xdr:rowOff>40096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2555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36612</xdr:rowOff>
    </xdr:from>
    <xdr:to>
      <xdr:col>107</xdr:col>
      <xdr:colOff>50800</xdr:colOff>
      <xdr:row>39</xdr:row>
      <xdr:rowOff>40096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23162"/>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36612</xdr:rowOff>
    </xdr:from>
    <xdr:to>
      <xdr:col>102</xdr:col>
      <xdr:colOff>114300</xdr:colOff>
      <xdr:row>39</xdr:row>
      <xdr:rowOff>44124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31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157153</xdr:rowOff>
    </xdr:from>
    <xdr:to>
      <xdr:col>116</xdr:col>
      <xdr:colOff>114300</xdr:colOff>
      <xdr:row>39</xdr:row>
      <xdr:rowOff>87303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72080</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8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159657</xdr:rowOff>
    </xdr:from>
    <xdr:to>
      <xdr:col>112</xdr:col>
      <xdr:colOff>38100</xdr:colOff>
      <xdr:row>39</xdr:row>
      <xdr:rowOff>89807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80934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6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160746</xdr:rowOff>
    </xdr:from>
    <xdr:to>
      <xdr:col>107</xdr:col>
      <xdr:colOff>101600</xdr:colOff>
      <xdr:row>39</xdr:row>
      <xdr:rowOff>90896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82023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157262</xdr:rowOff>
    </xdr:from>
    <xdr:to>
      <xdr:col>102</xdr:col>
      <xdr:colOff>165100</xdr:colOff>
      <xdr:row>39</xdr:row>
      <xdr:rowOff>87412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78539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164774</xdr:rowOff>
    </xdr:from>
    <xdr:to>
      <xdr:col>98</xdr:col>
      <xdr:colOff>38100</xdr:colOff>
      <xdr:row>39</xdr:row>
      <xdr:rowOff>94924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86051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6045</xdr:rowOff>
    </xdr:from>
    <xdr:to>
      <xdr:col>116</xdr:col>
      <xdr:colOff>62864</xdr:colOff>
      <xdr:row>59</xdr:row>
      <xdr:rowOff>36449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92895"/>
          <a:ext cx="1269" cy="1059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40276</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36449</xdr:rowOff>
    </xdr:from>
    <xdr:to>
      <xdr:col>116</xdr:col>
      <xdr:colOff>152400</xdr:colOff>
      <xdr:row>59</xdr:row>
      <xdr:rowOff>36449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124172</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8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6045</xdr:rowOff>
    </xdr:from>
    <xdr:to>
      <xdr:col>116</xdr:col>
      <xdr:colOff>152400</xdr:colOff>
      <xdr:row>53</xdr:row>
      <xdr:rowOff>6045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9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113335</xdr:rowOff>
    </xdr:from>
    <xdr:to>
      <xdr:col>116</xdr:col>
      <xdr:colOff>63500</xdr:colOff>
      <xdr:row>53</xdr:row>
      <xdr:rowOff>6045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28735"/>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34103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78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55676</xdr:rowOff>
    </xdr:from>
    <xdr:to>
      <xdr:col>116</xdr:col>
      <xdr:colOff>114300</xdr:colOff>
      <xdr:row>58</xdr:row>
      <xdr:rowOff>157276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9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3340</xdr:rowOff>
    </xdr:from>
    <xdr:to>
      <xdr:col>111</xdr:col>
      <xdr:colOff>177800</xdr:colOff>
      <xdr:row>52</xdr:row>
      <xdr:rowOff>113335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8747290"/>
          <a:ext cx="889000" cy="28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4775</xdr:rowOff>
    </xdr:from>
    <xdr:to>
      <xdr:col>112</xdr:col>
      <xdr:colOff>38100</xdr:colOff>
      <xdr:row>57</xdr:row>
      <xdr:rowOff>106375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97502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157950</xdr:rowOff>
    </xdr:from>
    <xdr:to>
      <xdr:col>107</xdr:col>
      <xdr:colOff>50800</xdr:colOff>
      <xdr:row>51</xdr:row>
      <xdr:rowOff>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873045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170053</xdr:rowOff>
    </xdr:from>
    <xdr:to>
      <xdr:col>107</xdr:col>
      <xdr:colOff>101600</xdr:colOff>
      <xdr:row>57</xdr:row>
      <xdr:rowOff>100203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91330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6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157950</xdr:rowOff>
    </xdr:from>
    <xdr:to>
      <xdr:col>102</xdr:col>
      <xdr:colOff>114300</xdr:colOff>
      <xdr:row>53</xdr:row>
      <xdr:rowOff>42316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8730450"/>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75794</xdr:rowOff>
    </xdr:from>
    <xdr:to>
      <xdr:col>102</xdr:col>
      <xdr:colOff>165100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168521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120371</xdr:rowOff>
    </xdr:from>
    <xdr:to>
      <xdr:col>98</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41648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126695</xdr:rowOff>
    </xdr:from>
    <xdr:to>
      <xdr:col>116</xdr:col>
      <xdr:colOff>114300</xdr:colOff>
      <xdr:row>53</xdr:row>
      <xdr:rowOff>56845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79722</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62535</xdr:rowOff>
    </xdr:from>
    <xdr:to>
      <xdr:col>112</xdr:col>
      <xdr:colOff>38100</xdr:colOff>
      <xdr:row>52</xdr:row>
      <xdr:rowOff>164135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8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9212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7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123990</xdr:rowOff>
    </xdr:from>
    <xdr:to>
      <xdr:col>107</xdr:col>
      <xdr:colOff>101600</xdr:colOff>
      <xdr:row>51</xdr:row>
      <xdr:rowOff>54140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86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70667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4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107150</xdr:rowOff>
    </xdr:from>
    <xdr:to>
      <xdr:col>102</xdr:col>
      <xdr:colOff>165100</xdr:colOff>
      <xdr:row>51</xdr:row>
      <xdr:rowOff>37300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53827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4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162966</xdr:rowOff>
    </xdr:from>
    <xdr:to>
      <xdr:col>98</xdr:col>
      <xdr:colOff>38100</xdr:colOff>
      <xdr:row>53</xdr:row>
      <xdr:rowOff>93116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109643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147701</xdr:rowOff>
    </xdr:from>
    <xdr:to>
      <xdr:col>116</xdr:col>
      <xdr:colOff>63500</xdr:colOff>
      <xdr:row>76</xdr:row>
      <xdr:rowOff>28280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06451"/>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28280</xdr:rowOff>
    </xdr:from>
    <xdr:to>
      <xdr:col>111</xdr:col>
      <xdr:colOff>177800</xdr:colOff>
      <xdr:row>76</xdr:row>
      <xdr:rowOff>33218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5848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33218</xdr:rowOff>
    </xdr:from>
    <xdr:to>
      <xdr:col>107</xdr:col>
      <xdr:colOff>50800</xdr:colOff>
      <xdr:row>76</xdr:row>
      <xdr:rowOff>62433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3418"/>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2952</xdr:rowOff>
    </xdr:from>
    <xdr:to>
      <xdr:col>102</xdr:col>
      <xdr:colOff>114300</xdr:colOff>
      <xdr:row>76</xdr:row>
      <xdr:rowOff>62433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518802"/>
          <a:ext cx="8890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17975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96901</xdr:rowOff>
    </xdr:from>
    <xdr:to>
      <xdr:col>116</xdr:col>
      <xdr:colOff>114300</xdr:colOff>
      <xdr:row>76</xdr:row>
      <xdr:rowOff>27051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75328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148930</xdr:rowOff>
    </xdr:from>
    <xdr:to>
      <xdr:col>112</xdr:col>
      <xdr:colOff>38100</xdr:colOff>
      <xdr:row>76</xdr:row>
      <xdr:rowOff>79080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70207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153868</xdr:rowOff>
    </xdr:from>
    <xdr:to>
      <xdr:col>107</xdr:col>
      <xdr:colOff>101600</xdr:colOff>
      <xdr:row>76</xdr:row>
      <xdr:rowOff>84018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75145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11633</xdr:rowOff>
    </xdr:from>
    <xdr:to>
      <xdr:col>102</xdr:col>
      <xdr:colOff>165100</xdr:colOff>
      <xdr:row>76</xdr:row>
      <xdr:rowOff>113233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104360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123602</xdr:rowOff>
    </xdr:from>
    <xdr:to>
      <xdr:col>98</xdr:col>
      <xdr:colOff>38100</xdr:colOff>
      <xdr:row>73</xdr:row>
      <xdr:rowOff>53752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44879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義務的経費（人件費・扶助費・公債費）の内訳をみると、全国平均・栃木県平均をいずれも下回っており、計画的な財政運営が図られている。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は更なる少子高齢化対策が予想されるとともに、大型事業における地方債での財源確保や国が示す労働環境の改善などによる人件費の増加も見込まれ、俯瞰的・継続的なコスト削減の意識付けが必要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補助費等においては、令和２年度の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の給付事業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突出した数値となっていたが、令和４年度以降も臨時交付金等を活用した商品券発行事業など消費の下支えとなる生活者支援が継続されたことにより年々より増加している。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普通建設事業は、複合交流拠点施設の本格的な建設工事の開始や給食センターの建て替えが始まったことから大幅に上昇し、令和６年度まで継続する。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積立金においては財政調整基金の積み戻しや公共施設整備基金などへの計画的な積み立てのため、令和４年度に比べ大きく上昇した。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77651</xdr:rowOff>
    </xdr:from>
    <xdr:to>
      <xdr:col>24</xdr:col>
      <xdr:colOff>63500</xdr:colOff>
      <xdr:row>39</xdr:row>
      <xdr:rowOff>9616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27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9616</xdr:rowOff>
    </xdr:from>
    <xdr:to>
      <xdr:col>19</xdr:col>
      <xdr:colOff>177800</xdr:colOff>
      <xdr:row>39</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96166"/>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159294</xdr:rowOff>
    </xdr:from>
    <xdr:to>
      <xdr:col>15</xdr:col>
      <xdr:colOff>50800</xdr:colOff>
      <xdr:row>39</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88594"/>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55171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159294</xdr:rowOff>
    </xdr:from>
    <xdr:to>
      <xdr:col>10</xdr:col>
      <xdr:colOff>114300</xdr:colOff>
      <xdr:row>37</xdr:row>
      <xdr:rowOff>160927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88594"/>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26851</xdr:rowOff>
    </xdr:from>
    <xdr:to>
      <xdr:col>24</xdr:col>
      <xdr:colOff>114300</xdr:colOff>
      <xdr:row>38</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130266</xdr:rowOff>
    </xdr:from>
    <xdr:to>
      <xdr:col>20</xdr:col>
      <xdr:colOff>38100</xdr:colOff>
      <xdr:row>39</xdr:row>
      <xdr:rowOff>60416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51543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28484</xdr:rowOff>
    </xdr:from>
    <xdr:to>
      <xdr:col>15</xdr:col>
      <xdr:colOff>101600</xdr:colOff>
      <xdr:row>39</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0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108494</xdr:rowOff>
    </xdr:from>
    <xdr:to>
      <xdr:col>10</xdr:col>
      <xdr:colOff>165100</xdr:colOff>
      <xdr:row>35</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110127</xdr:rowOff>
    </xdr:from>
    <xdr:to>
      <xdr:col>6</xdr:col>
      <xdr:colOff>38100</xdr:colOff>
      <xdr:row>38</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31404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51613</xdr:rowOff>
    </xdr:from>
    <xdr:to>
      <xdr:col>24</xdr:col>
      <xdr:colOff>62865</xdr:colOff>
      <xdr:row>58</xdr:row>
      <xdr:rowOff>94757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652813"/>
          <a:ext cx="1270" cy="38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98584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94757</xdr:rowOff>
    </xdr:from>
    <xdr:to>
      <xdr:col>24</xdr:col>
      <xdr:colOff>152400</xdr:colOff>
      <xdr:row>58</xdr:row>
      <xdr:rowOff>94757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3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169740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42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51613</xdr:rowOff>
    </xdr:from>
    <xdr:to>
      <xdr:col>24</xdr:col>
      <xdr:colOff>152400</xdr:colOff>
      <xdr:row>56</xdr:row>
      <xdr:rowOff>51613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65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51613</xdr:rowOff>
    </xdr:from>
    <xdr:to>
      <xdr:col>24</xdr:col>
      <xdr:colOff>63500</xdr:colOff>
      <xdr:row>58</xdr:row>
      <xdr:rowOff>4399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52813"/>
          <a:ext cx="838200" cy="2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67563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89136</xdr:rowOff>
    </xdr:from>
    <xdr:to>
      <xdr:col>24</xdr:col>
      <xdr:colOff>114300</xdr:colOff>
      <xdr:row>58</xdr:row>
      <xdr:rowOff>19286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4399</xdr:rowOff>
    </xdr:from>
    <xdr:to>
      <xdr:col>19</xdr:col>
      <xdr:colOff>177800</xdr:colOff>
      <xdr:row>58</xdr:row>
      <xdr:rowOff>113350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8499"/>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154036</xdr:rowOff>
    </xdr:from>
    <xdr:to>
      <xdr:col>20</xdr:col>
      <xdr:colOff>38100</xdr:colOff>
      <xdr:row>58</xdr:row>
      <xdr:rowOff>84186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75313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141140</xdr:rowOff>
    </xdr:from>
    <xdr:to>
      <xdr:col>15</xdr:col>
      <xdr:colOff>50800</xdr:colOff>
      <xdr:row>58</xdr:row>
      <xdr:rowOff>113350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13640"/>
          <a:ext cx="889000" cy="13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142750</xdr:rowOff>
    </xdr:from>
    <xdr:to>
      <xdr:col>15</xdr:col>
      <xdr:colOff>101600</xdr:colOff>
      <xdr:row>58</xdr:row>
      <xdr:rowOff>72900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89427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141140</xdr:rowOff>
    </xdr:from>
    <xdr:to>
      <xdr:col>10</xdr:col>
      <xdr:colOff>114300</xdr:colOff>
      <xdr:row>57</xdr:row>
      <xdr:rowOff>64994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13640"/>
          <a:ext cx="8890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78331</xdr:rowOff>
    </xdr:from>
    <xdr:to>
      <xdr:col>10</xdr:col>
      <xdr:colOff>165100</xdr:colOff>
      <xdr:row>54</xdr:row>
      <xdr:rowOff>8481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171058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25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38966</xdr:rowOff>
    </xdr:from>
    <xdr:to>
      <xdr:col>6</xdr:col>
      <xdr:colOff>38100</xdr:colOff>
      <xdr:row>58</xdr:row>
      <xdr:rowOff>140566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131693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xdr:rowOff>
    </xdr:from>
    <xdr:to>
      <xdr:col>24</xdr:col>
      <xdr:colOff>114300</xdr:colOff>
      <xdr:row>56</xdr:row>
      <xdr:rowOff>102413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125290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125049</xdr:rowOff>
    </xdr:from>
    <xdr:to>
      <xdr:col>20</xdr:col>
      <xdr:colOff>38100</xdr:colOff>
      <xdr:row>58</xdr:row>
      <xdr:rowOff>55199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62550</xdr:rowOff>
    </xdr:from>
    <xdr:to>
      <xdr:col>15</xdr:col>
      <xdr:colOff>101600</xdr:colOff>
      <xdr:row>58</xdr:row>
      <xdr:rowOff>164150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90340</xdr:rowOff>
    </xdr:from>
    <xdr:to>
      <xdr:col>10</xdr:col>
      <xdr:colOff>165100</xdr:colOff>
      <xdr:row>51</xdr:row>
      <xdr:rowOff>20490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37017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14194</xdr:rowOff>
    </xdr:from>
    <xdr:to>
      <xdr:col>6</xdr:col>
      <xdr:colOff>38100</xdr:colOff>
      <xdr:row>57</xdr:row>
      <xdr:rowOff>115794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132321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14525</xdr:rowOff>
    </xdr:from>
    <xdr:to>
      <xdr:col>24</xdr:col>
      <xdr:colOff>62865</xdr:colOff>
      <xdr:row>77</xdr:row>
      <xdr:rowOff>17007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16025"/>
          <a:ext cx="1270" cy="120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20834</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2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17007</xdr:rowOff>
    </xdr:from>
    <xdr:to>
      <xdr:col>24</xdr:col>
      <xdr:colOff>152400</xdr:colOff>
      <xdr:row>77</xdr:row>
      <xdr:rowOff>17007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132652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14525</xdr:rowOff>
    </xdr:from>
    <xdr:to>
      <xdr:col>24</xdr:col>
      <xdr:colOff>152400</xdr:colOff>
      <xdr:row>70</xdr:row>
      <xdr:rowOff>14525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1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129413</xdr:rowOff>
    </xdr:from>
    <xdr:to>
      <xdr:col>24</xdr:col>
      <xdr:colOff>63500</xdr:colOff>
      <xdr:row>76</xdr:row>
      <xdr:rowOff>81570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16713"/>
          <a:ext cx="8382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98192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099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75315</xdr:rowOff>
    </xdr:from>
    <xdr:to>
      <xdr:col>24</xdr:col>
      <xdr:colOff>114300</xdr:colOff>
      <xdr:row>72</xdr:row>
      <xdr:rowOff>5465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66254</xdr:rowOff>
    </xdr:from>
    <xdr:to>
      <xdr:col>19</xdr:col>
      <xdr:colOff>177800</xdr:colOff>
      <xdr:row>76</xdr:row>
      <xdr:rowOff>81570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53554"/>
          <a:ext cx="8890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165187</xdr:rowOff>
    </xdr:from>
    <xdr:to>
      <xdr:col>20</xdr:col>
      <xdr:colOff>38100</xdr:colOff>
      <xdr:row>74</xdr:row>
      <xdr:rowOff>95337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111864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45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66254</xdr:rowOff>
    </xdr:from>
    <xdr:to>
      <xdr:col>15</xdr:col>
      <xdr:colOff>50800</xdr:colOff>
      <xdr:row>78</xdr:row>
      <xdr:rowOff>27197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53554"/>
          <a:ext cx="889000" cy="6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88181</xdr:rowOff>
    </xdr:from>
    <xdr:to>
      <xdr:col>15</xdr:col>
      <xdr:colOff>101600</xdr:colOff>
      <xdr:row>73</xdr:row>
      <xdr:rowOff>18331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34858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2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27197</xdr:rowOff>
    </xdr:from>
    <xdr:to>
      <xdr:col>10</xdr:col>
      <xdr:colOff>114300</xdr:colOff>
      <xdr:row>79</xdr:row>
      <xdr:rowOff>19326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0297"/>
          <a:ext cx="889000" cy="1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160093</xdr:rowOff>
    </xdr:from>
    <xdr:to>
      <xdr:col>10</xdr:col>
      <xdr:colOff>165100</xdr:colOff>
      <xdr:row>75</xdr:row>
      <xdr:rowOff>90243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106770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12743</xdr:rowOff>
    </xdr:from>
    <xdr:to>
      <xdr:col>6</xdr:col>
      <xdr:colOff>38100</xdr:colOff>
      <xdr:row>77</xdr:row>
      <xdr:rowOff>114343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130870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78613</xdr:rowOff>
    </xdr:from>
    <xdr:to>
      <xdr:col>24</xdr:col>
      <xdr:colOff>114300</xdr:colOff>
      <xdr:row>75</xdr:row>
      <xdr:rowOff>8763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57040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4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30770</xdr:rowOff>
    </xdr:from>
    <xdr:to>
      <xdr:col>20</xdr:col>
      <xdr:colOff>38100</xdr:colOff>
      <xdr:row>76</xdr:row>
      <xdr:rowOff>132370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123497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5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15454</xdr:rowOff>
    </xdr:from>
    <xdr:to>
      <xdr:col>15</xdr:col>
      <xdr:colOff>101600</xdr:colOff>
      <xdr:row>74</xdr:row>
      <xdr:rowOff>117054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108181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147847</xdr:rowOff>
    </xdr:from>
    <xdr:to>
      <xdr:col>10</xdr:col>
      <xdr:colOff>165100</xdr:colOff>
      <xdr:row>78</xdr:row>
      <xdr:rowOff>77997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69124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139976</xdr:rowOff>
    </xdr:from>
    <xdr:to>
      <xdr:col>6</xdr:col>
      <xdr:colOff>38100</xdr:colOff>
      <xdr:row>79</xdr:row>
      <xdr:rowOff>70126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61253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93751</xdr:rowOff>
    </xdr:from>
    <xdr:to>
      <xdr:col>24</xdr:col>
      <xdr:colOff>62865</xdr:colOff>
      <xdr:row>97</xdr:row>
      <xdr:rowOff>98912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52801"/>
          <a:ext cx="1270" cy="137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102739</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98912</xdr:rowOff>
    </xdr:from>
    <xdr:to>
      <xdr:col>24</xdr:col>
      <xdr:colOff>152400</xdr:colOff>
      <xdr:row>97</xdr:row>
      <xdr:rowOff>98912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40428</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93751</xdr:rowOff>
    </xdr:from>
    <xdr:to>
      <xdr:col>24</xdr:col>
      <xdr:colOff>152400</xdr:colOff>
      <xdr:row>89</xdr:row>
      <xdr:rowOff>93751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64915</xdr:rowOff>
    </xdr:from>
    <xdr:to>
      <xdr:col>24</xdr:col>
      <xdr:colOff>63500</xdr:colOff>
      <xdr:row>97</xdr:row>
      <xdr:rowOff>98912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95565"/>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135095</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573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112218</xdr:rowOff>
    </xdr:from>
    <xdr:to>
      <xdr:col>24</xdr:col>
      <xdr:colOff>114300</xdr:colOff>
      <xdr:row>93</xdr:row>
      <xdr:rowOff>42368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588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51558</xdr:rowOff>
    </xdr:from>
    <xdr:to>
      <xdr:col>19</xdr:col>
      <xdr:colOff>177800</xdr:colOff>
      <xdr:row>97</xdr:row>
      <xdr:rowOff>64915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82208"/>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153398</xdr:rowOff>
    </xdr:from>
    <xdr:to>
      <xdr:col>20</xdr:col>
      <xdr:colOff>38100</xdr:colOff>
      <xdr:row>94</xdr:row>
      <xdr:rowOff>83548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100075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51558</xdr:rowOff>
    </xdr:from>
    <xdr:to>
      <xdr:col>15</xdr:col>
      <xdr:colOff>50800</xdr:colOff>
      <xdr:row>98</xdr:row>
      <xdr:rowOff>89964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82208"/>
          <a:ext cx="889000" cy="20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65126</xdr:rowOff>
    </xdr:from>
    <xdr:to>
      <xdr:col>15</xdr:col>
      <xdr:colOff>101600</xdr:colOff>
      <xdr:row>93</xdr:row>
      <xdr:rowOff>166726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89964</xdr:rowOff>
    </xdr:from>
    <xdr:to>
      <xdr:col>10</xdr:col>
      <xdr:colOff>114300</xdr:colOff>
      <xdr:row>98</xdr:row>
      <xdr:rowOff>130066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92064"/>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23389</xdr:rowOff>
    </xdr:from>
    <xdr:to>
      <xdr:col>10</xdr:col>
      <xdr:colOff>165100</xdr:colOff>
      <xdr:row>94</xdr:row>
      <xdr:rowOff>124989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141516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168911</xdr:rowOff>
    </xdr:from>
    <xdr:to>
      <xdr:col>6</xdr:col>
      <xdr:colOff>38100</xdr:colOff>
      <xdr:row>95</xdr:row>
      <xdr:rowOff>99061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115588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48112</xdr:rowOff>
    </xdr:from>
    <xdr:to>
      <xdr:col>24</xdr:col>
      <xdr:colOff>114300</xdr:colOff>
      <xdr:row>97</xdr:row>
      <xdr:rowOff>149712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134489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14115</xdr:rowOff>
    </xdr:from>
    <xdr:to>
      <xdr:col>20</xdr:col>
      <xdr:colOff>38100</xdr:colOff>
      <xdr:row>97</xdr:row>
      <xdr:rowOff>115715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xdr:rowOff>
    </xdr:from>
    <xdr:to>
      <xdr:col>15</xdr:col>
      <xdr:colOff>101600</xdr:colOff>
      <xdr:row>97</xdr:row>
      <xdr:rowOff>102358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93485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39164</xdr:rowOff>
    </xdr:from>
    <xdr:to>
      <xdr:col>10</xdr:col>
      <xdr:colOff>165100</xdr:colOff>
      <xdr:row>98</xdr:row>
      <xdr:rowOff>140764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79266</xdr:rowOff>
    </xdr:from>
    <xdr:to>
      <xdr:col>6</xdr:col>
      <xdr:colOff>38100</xdr:colOff>
      <xdr:row>99</xdr:row>
      <xdr:rowOff>9416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38</xdr:row>
      <xdr:rowOff>30843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11900"/>
          <a:ext cx="8382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30843</xdr:rowOff>
    </xdr:from>
    <xdr:to>
      <xdr:col>50</xdr:col>
      <xdr:colOff>114300</xdr:colOff>
      <xdr:row>38</xdr:row>
      <xdr:rowOff>122283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5459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91258</xdr:rowOff>
    </xdr:from>
    <xdr:to>
      <xdr:col>45</xdr:col>
      <xdr:colOff>177800</xdr:colOff>
      <xdr:row>38</xdr:row>
      <xdr:rowOff>122283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3490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91258</xdr:rowOff>
    </xdr:from>
    <xdr:to>
      <xdr:col>41</xdr:col>
      <xdr:colOff>50800</xdr:colOff>
      <xdr:row>37</xdr:row>
      <xdr:rowOff>131536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34908"/>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84563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87828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67327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151493</xdr:rowOff>
    </xdr:from>
    <xdr:to>
      <xdr:col>50</xdr:col>
      <xdr:colOff>165100</xdr:colOff>
      <xdr:row>38</xdr:row>
      <xdr:rowOff>81643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72770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8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71483</xdr:rowOff>
    </xdr:from>
    <xdr:to>
      <xdr:col>46</xdr:col>
      <xdr:colOff>38100</xdr:colOff>
      <xdr:row>39</xdr:row>
      <xdr:rowOff>1633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164210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40458</xdr:rowOff>
    </xdr:from>
    <xdr:to>
      <xdr:col>41</xdr:col>
      <xdr:colOff>101600</xdr:colOff>
      <xdr:row>37</xdr:row>
      <xdr:rowOff>142058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133186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4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80736</xdr:rowOff>
    </xdr:from>
    <xdr:to>
      <xdr:col>36</xdr:col>
      <xdr:colOff>165100</xdr:colOff>
      <xdr:row>38</xdr:row>
      <xdr:rowOff>10886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2012</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135395</xdr:rowOff>
    </xdr:from>
    <xdr:to>
      <xdr:col>55</xdr:col>
      <xdr:colOff>0</xdr:colOff>
      <xdr:row>57</xdr:row>
      <xdr:rowOff>147625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0804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147625</xdr:rowOff>
    </xdr:from>
    <xdr:to>
      <xdr:col>50</xdr:col>
      <xdr:colOff>114300</xdr:colOff>
      <xdr:row>58</xdr:row>
      <xdr:rowOff>13703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920275"/>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38392</xdr:rowOff>
    </xdr:from>
    <xdr:to>
      <xdr:col>45</xdr:col>
      <xdr:colOff>177800</xdr:colOff>
      <xdr:row>58</xdr:row>
      <xdr:rowOff>13703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811042"/>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38392</xdr:rowOff>
    </xdr:from>
    <xdr:to>
      <xdr:col>41</xdr:col>
      <xdr:colOff>50800</xdr:colOff>
      <xdr:row>57</xdr:row>
      <xdr:rowOff>84893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811042"/>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84595</xdr:rowOff>
    </xdr:from>
    <xdr:to>
      <xdr:col>55</xdr:col>
      <xdr:colOff>50800</xdr:colOff>
      <xdr:row>58</xdr:row>
      <xdr:rowOff>14745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170972</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96825</xdr:rowOff>
    </xdr:from>
    <xdr:to>
      <xdr:col>50</xdr:col>
      <xdr:colOff>165100</xdr:colOff>
      <xdr:row>58</xdr:row>
      <xdr:rowOff>26975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18102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134353</xdr:rowOff>
    </xdr:from>
    <xdr:to>
      <xdr:col>46</xdr:col>
      <xdr:colOff>38100</xdr:colOff>
      <xdr:row>58</xdr:row>
      <xdr:rowOff>64503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55630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159042</xdr:rowOff>
    </xdr:from>
    <xdr:to>
      <xdr:col>41</xdr:col>
      <xdr:colOff>101600</xdr:colOff>
      <xdr:row>57</xdr:row>
      <xdr:rowOff>89192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7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80319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8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34093</xdr:rowOff>
    </xdr:from>
    <xdr:to>
      <xdr:col>36</xdr:col>
      <xdr:colOff>165100</xdr:colOff>
      <xdr:row>57</xdr:row>
      <xdr:rowOff>135693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126820</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8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147838</xdr:rowOff>
    </xdr:from>
    <xdr:to>
      <xdr:col>54</xdr:col>
      <xdr:colOff>189865</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492238"/>
          <a:ext cx="1270" cy="7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29912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2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26085</xdr:rowOff>
    </xdr:from>
    <xdr:to>
      <xdr:col>55</xdr:col>
      <xdr:colOff>88900</xdr:colOff>
      <xdr:row>77</xdr:row>
      <xdr:rowOff>26085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22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94515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147838</xdr:rowOff>
    </xdr:from>
    <xdr:to>
      <xdr:col>55</xdr:col>
      <xdr:colOff>88900</xdr:colOff>
      <xdr:row>72</xdr:row>
      <xdr:rowOff>147838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4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23846</xdr:rowOff>
    </xdr:from>
    <xdr:to>
      <xdr:col>55</xdr:col>
      <xdr:colOff>0</xdr:colOff>
      <xdr:row>72</xdr:row>
      <xdr:rowOff>147838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368246"/>
          <a:ext cx="8382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135541</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2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157114</xdr:rowOff>
    </xdr:from>
    <xdr:to>
      <xdr:col>55</xdr:col>
      <xdr:colOff>50800</xdr:colOff>
      <xdr:row>75</xdr:row>
      <xdr:rowOff>87264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4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156205</xdr:rowOff>
    </xdr:from>
    <xdr:to>
      <xdr:col>50</xdr:col>
      <xdr:colOff>114300</xdr:colOff>
      <xdr:row>72</xdr:row>
      <xdr:rowOff>23846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157705"/>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128814</xdr:rowOff>
    </xdr:from>
    <xdr:to>
      <xdr:col>50</xdr:col>
      <xdr:colOff>165100</xdr:colOff>
      <xdr:row>74</xdr:row>
      <xdr:rowOff>58964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50091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54432</xdr:rowOff>
    </xdr:from>
    <xdr:to>
      <xdr:col>45</xdr:col>
      <xdr:colOff>177800</xdr:colOff>
      <xdr:row>70</xdr:row>
      <xdr:rowOff>156205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055932"/>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100878</xdr:rowOff>
    </xdr:from>
    <xdr:to>
      <xdr:col>46</xdr:col>
      <xdr:colOff>38100</xdr:colOff>
      <xdr:row>74</xdr:row>
      <xdr:rowOff>31028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22155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54432</xdr:rowOff>
    </xdr:from>
    <xdr:to>
      <xdr:col>41</xdr:col>
      <xdr:colOff>50800</xdr:colOff>
      <xdr:row>74</xdr:row>
      <xdr:rowOff>136911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055932"/>
          <a:ext cx="889000" cy="7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141250</xdr:rowOff>
    </xdr:from>
    <xdr:to>
      <xdr:col>41</xdr:col>
      <xdr:colOff>101600</xdr:colOff>
      <xdr:row>74</xdr:row>
      <xdr:rowOff>71400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156338</xdr:rowOff>
    </xdr:from>
    <xdr:to>
      <xdr:col>36</xdr:col>
      <xdr:colOff>165100</xdr:colOff>
      <xdr:row>76</xdr:row>
      <xdr:rowOff>86488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77615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97038</xdr:rowOff>
    </xdr:from>
    <xdr:to>
      <xdr:col>55</xdr:col>
      <xdr:colOff>50800</xdr:colOff>
      <xdr:row>73</xdr:row>
      <xdr:rowOff>27188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4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50065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3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144496</xdr:rowOff>
    </xdr:from>
    <xdr:to>
      <xdr:col>50</xdr:col>
      <xdr:colOff>165100</xdr:colOff>
      <xdr:row>72</xdr:row>
      <xdr:rowOff>74646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3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91173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0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105405</xdr:rowOff>
    </xdr:from>
    <xdr:to>
      <xdr:col>46</xdr:col>
      <xdr:colOff>38100</xdr:colOff>
      <xdr:row>71</xdr:row>
      <xdr:rowOff>35555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1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52082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18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3632</xdr:rowOff>
    </xdr:from>
    <xdr:to>
      <xdr:col>41</xdr:col>
      <xdr:colOff>101600</xdr:colOff>
      <xdr:row>70</xdr:row>
      <xdr:rowOff>105232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0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121759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17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86111</xdr:rowOff>
    </xdr:from>
    <xdr:to>
      <xdr:col>36</xdr:col>
      <xdr:colOff>165100</xdr:colOff>
      <xdr:row>75</xdr:row>
      <xdr:rowOff>16261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7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32788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5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127859</xdr:rowOff>
    </xdr:from>
    <xdr:to>
      <xdr:col>55</xdr:col>
      <xdr:colOff>0</xdr:colOff>
      <xdr:row>96</xdr:row>
      <xdr:rowOff>98597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15609"/>
          <a:ext cx="8382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102896</xdr:rowOff>
    </xdr:from>
    <xdr:to>
      <xdr:col>50</xdr:col>
      <xdr:colOff>114300</xdr:colOff>
      <xdr:row>96</xdr:row>
      <xdr:rowOff>98597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9064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102896</xdr:rowOff>
    </xdr:from>
    <xdr:to>
      <xdr:col>45</xdr:col>
      <xdr:colOff>177800</xdr:colOff>
      <xdr:row>96</xdr:row>
      <xdr:rowOff>33173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9064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121139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33173</xdr:rowOff>
    </xdr:from>
    <xdr:to>
      <xdr:col>41</xdr:col>
      <xdr:colOff>50800</xdr:colOff>
      <xdr:row>97</xdr:row>
      <xdr:rowOff>2814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92373"/>
          <a:ext cx="8890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95150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154632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77059</xdr:rowOff>
    </xdr:from>
    <xdr:to>
      <xdr:col>55</xdr:col>
      <xdr:colOff>50800</xdr:colOff>
      <xdr:row>96</xdr:row>
      <xdr:rowOff>7209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99936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47797</xdr:rowOff>
    </xdr:from>
    <xdr:to>
      <xdr:col>50</xdr:col>
      <xdr:colOff>165100</xdr:colOff>
      <xdr:row>96</xdr:row>
      <xdr:rowOff>149397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165924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52096</xdr:rowOff>
    </xdr:from>
    <xdr:to>
      <xdr:col>46</xdr:col>
      <xdr:colOff>38100</xdr:colOff>
      <xdr:row>95</xdr:row>
      <xdr:rowOff>153696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170223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153823</xdr:rowOff>
    </xdr:from>
    <xdr:to>
      <xdr:col>41</xdr:col>
      <xdr:colOff>101600</xdr:colOff>
      <xdr:row>96</xdr:row>
      <xdr:rowOff>83973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75100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123464</xdr:rowOff>
    </xdr:from>
    <xdr:to>
      <xdr:col>36</xdr:col>
      <xdr:colOff>165100</xdr:colOff>
      <xdr:row>97</xdr:row>
      <xdr:rowOff>53614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44741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157150</xdr:rowOff>
    </xdr:from>
    <xdr:to>
      <xdr:col>85</xdr:col>
      <xdr:colOff>127000</xdr:colOff>
      <xdr:row>39</xdr:row>
      <xdr:rowOff>33477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72250"/>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166751</xdr:rowOff>
    </xdr:from>
    <xdr:to>
      <xdr:col>81</xdr:col>
      <xdr:colOff>50800</xdr:colOff>
      <xdr:row>39</xdr:row>
      <xdr:rowOff>33477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8185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160122</xdr:rowOff>
    </xdr:from>
    <xdr:to>
      <xdr:col>76</xdr:col>
      <xdr:colOff>114300</xdr:colOff>
      <xdr:row>38</xdr:row>
      <xdr:rowOff>166751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3232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160122</xdr:rowOff>
    </xdr:from>
    <xdr:to>
      <xdr:col>71</xdr:col>
      <xdr:colOff>177800</xdr:colOff>
      <xdr:row>38</xdr:row>
      <xdr:rowOff>110363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32322"/>
          <a:ext cx="889000" cy="2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145305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106350</xdr:rowOff>
    </xdr:from>
    <xdr:to>
      <xdr:col>85</xdr:col>
      <xdr:colOff>177800</xdr:colOff>
      <xdr:row>39</xdr:row>
      <xdr:rowOff>36500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154127</xdr:rowOff>
    </xdr:from>
    <xdr:to>
      <xdr:col>81</xdr:col>
      <xdr:colOff>101600</xdr:colOff>
      <xdr:row>39</xdr:row>
      <xdr:rowOff>84277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75404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115951</xdr:rowOff>
    </xdr:from>
    <xdr:to>
      <xdr:col>76</xdr:col>
      <xdr:colOff>165100</xdr:colOff>
      <xdr:row>39</xdr:row>
      <xdr:rowOff>46101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37228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109322</xdr:rowOff>
    </xdr:from>
    <xdr:to>
      <xdr:col>72</xdr:col>
      <xdr:colOff>38100</xdr:colOff>
      <xdr:row>37</xdr:row>
      <xdr:rowOff>39472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59563</xdr:rowOff>
    </xdr:from>
    <xdr:to>
      <xdr:col>67</xdr:col>
      <xdr:colOff>101600</xdr:colOff>
      <xdr:row>38</xdr:row>
      <xdr:rowOff>161163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91563</xdr:rowOff>
    </xdr:from>
    <xdr:to>
      <xdr:col>85</xdr:col>
      <xdr:colOff>127000</xdr:colOff>
      <xdr:row>58</xdr:row>
      <xdr:rowOff>973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78413"/>
          <a:ext cx="838200" cy="7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973</xdr:rowOff>
    </xdr:from>
    <xdr:to>
      <xdr:col>81</xdr:col>
      <xdr:colOff>50800</xdr:colOff>
      <xdr:row>58</xdr:row>
      <xdr:rowOff>99597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45073"/>
          <a:ext cx="8890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136586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35458</xdr:rowOff>
    </xdr:from>
    <xdr:to>
      <xdr:col>76</xdr:col>
      <xdr:colOff>114300</xdr:colOff>
      <xdr:row>58</xdr:row>
      <xdr:rowOff>99597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636658"/>
          <a:ext cx="889000" cy="40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82779</xdr:rowOff>
    </xdr:from>
    <xdr:to>
      <xdr:col>71</xdr:col>
      <xdr:colOff>177800</xdr:colOff>
      <xdr:row>56</xdr:row>
      <xdr:rowOff>35458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41079"/>
          <a:ext cx="889000" cy="29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1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40763</xdr:rowOff>
    </xdr:from>
    <xdr:to>
      <xdr:col>85</xdr:col>
      <xdr:colOff>177800</xdr:colOff>
      <xdr:row>53</xdr:row>
      <xdr:rowOff>142363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63640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121623</xdr:rowOff>
    </xdr:from>
    <xdr:to>
      <xdr:col>81</xdr:col>
      <xdr:colOff>101600</xdr:colOff>
      <xdr:row>58</xdr:row>
      <xdr:rowOff>51773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42900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48797</xdr:rowOff>
    </xdr:from>
    <xdr:to>
      <xdr:col>76</xdr:col>
      <xdr:colOff>165100</xdr:colOff>
      <xdr:row>58</xdr:row>
      <xdr:rowOff>150397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141524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156108</xdr:rowOff>
    </xdr:from>
    <xdr:to>
      <xdr:col>72</xdr:col>
      <xdr:colOff>38100</xdr:colOff>
      <xdr:row>56</xdr:row>
      <xdr:rowOff>86258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77385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31979</xdr:rowOff>
    </xdr:from>
    <xdr:to>
      <xdr:col>67</xdr:col>
      <xdr:colOff>101600</xdr:colOff>
      <xdr:row>54</xdr:row>
      <xdr:rowOff>133579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150106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56235"/>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101490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111777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132335</xdr:rowOff>
    </xdr:from>
    <xdr:to>
      <xdr:col>67</xdr:col>
      <xdr:colOff>101600</xdr:colOff>
      <xdr:row>79</xdr:row>
      <xdr:rowOff>62485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53612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128690</xdr:rowOff>
    </xdr:from>
    <xdr:to>
      <xdr:col>85</xdr:col>
      <xdr:colOff>127000</xdr:colOff>
      <xdr:row>98</xdr:row>
      <xdr:rowOff>140729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9307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140729</xdr:rowOff>
    </xdr:from>
    <xdr:to>
      <xdr:col>81</xdr:col>
      <xdr:colOff>50800</xdr:colOff>
      <xdr:row>99</xdr:row>
      <xdr:rowOff>9589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42829"/>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9589</xdr:rowOff>
    </xdr:from>
    <xdr:to>
      <xdr:col>76</xdr:col>
      <xdr:colOff>114300</xdr:colOff>
      <xdr:row>99</xdr:row>
      <xdr:rowOff>69101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83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69101</xdr:rowOff>
    </xdr:from>
    <xdr:to>
      <xdr:col>71</xdr:col>
      <xdr:colOff>177800</xdr:colOff>
      <xdr:row>99</xdr:row>
      <xdr:rowOff>75082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7042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102213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77890</xdr:rowOff>
    </xdr:from>
    <xdr:to>
      <xdr:col>85</xdr:col>
      <xdr:colOff>177800</xdr:colOff>
      <xdr:row>99</xdr:row>
      <xdr:rowOff>8040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164267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89929</xdr:rowOff>
    </xdr:from>
    <xdr:to>
      <xdr:col>81</xdr:col>
      <xdr:colOff>101600</xdr:colOff>
      <xdr:row>99</xdr:row>
      <xdr:rowOff>20079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11206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130239</xdr:rowOff>
    </xdr:from>
    <xdr:to>
      <xdr:col>76</xdr:col>
      <xdr:colOff>165100</xdr:colOff>
      <xdr:row>99</xdr:row>
      <xdr:rowOff>60389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7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18301</xdr:rowOff>
    </xdr:from>
    <xdr:to>
      <xdr:col>72</xdr:col>
      <xdr:colOff>38100</xdr:colOff>
      <xdr:row>99</xdr:row>
      <xdr:rowOff>119901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9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111028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24282</xdr:rowOff>
    </xdr:from>
    <xdr:to>
      <xdr:col>67</xdr:col>
      <xdr:colOff>101600</xdr:colOff>
      <xdr:row>99</xdr:row>
      <xdr:rowOff>125882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117009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歳出総額の中で例年構成比が最も高い民生費においては、物価高騰における生活者支援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のほかに障がい福祉サービス費の増加により１人当たりのコストが上昇している。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さらに社会保障経費である民生費は大きく削減となる要因は見込めないことから、無駄のない保障継続を念頭に事業見直しの徹底を図っていく。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道路の維持補修や改良工事における計画的な路線決定により一定の削減が図れているが令和５年度は道路改良事業の増加により上昇している。総務費・教育費においては複合交流拠点整備や小中学校の施設修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総合運動公園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整備、給食センターの建設により大きく増加している。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これらの事業は令和６年度まで継続となるため、長期的な財政指標も視野に入れた事業計画と財源措置の決定が今後の健全な財政運営に影響することから、慎重な検討が必要である。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の実質単年度収支比率は、令和４年度に比べ単年度収支のマイナスが大きくなったことにより、さらに大きなマイナス比率となった。このことからここ２年度は前年度繰越金や基金への依存が大きいことがわかる。健全財政を運営していくために財源の確保が今後重要と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％前後とし、老朽化による施設修繕や大型建設事業を踏まえた特定目的基金への振替を行ったため、比率が減少している。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一般会計においては、大規模建設事業を行っていることや社会保障経費の増加により黒字額が大きく減少していることから、健全な財政運営に向けて適正な会計処理を図っていく。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国民健康保険特別会計は新型コロナウイルス感染症が５類への移行、他の感染症の流行により医療費が増加になったことや、基金への積立を行ったことにより黒字額が少なくなった。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全会計で黒字を維持しているが、今後も物価高騰が続いていることから、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の動向により配慮していく必要がある。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の大規模事業が始まる前までは、地方債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発行額を公債費元金償還額以内に抑制してきたことから、元利償還金はほぼ横ばいとなっている。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今後、新庁舎建設事業の元金償還や複合交流拠点整備などの大規模事業の借入により、比率の上昇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は避けられないことから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、事業の緊急性・優先性を精査し、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の発行抑制に努める。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満期一括償還地方債については令和元年度を最後に償還完了しているが、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減債基金については償還を見据えた計画的な積立を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充当可能基金の増加及び公営企業債等繰入見込額の減少等により将来負担比率の分子は減少している。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また、令和元年度に本格化した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新庁舎建設事業による市債発行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、一時的に前年度と同水準となったが、令和６年度まで継続して行われる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複合交流拠点整備などの大規模事業により、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地方債残高の増加が見込まれる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公共施設等の整備に対して、計画的な基金の積み立てを実施し、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同時に大規模事業への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見込み、長期的な視点で財政運営を図る必要がある。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公共施設整備基金や学校施設整備基金への積立てによるものである。積立理由としては、複合交流拠点施設や給食センター建て替え、老朽化による施設更新などに対応するための計画的な積立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公共施設整備基金：市総合計画に基づき、その計画を円滑に推進するために実施する公共施設整備の財源</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学校施設整備基金：小中学校における老朽化した校舎等の施設改修、学校統廃合や教室増設などの整備を実施し、子どもたちの健全</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な学校生活を推進する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ために実施する学校施設整備の財源。</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庁舎建設基金：新庁舎の建設資金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及び庁舎建設のために借り入れた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中長期計画に基づく大型事業を想定した積立てによる増額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長寿命化計画に基づく施設更新・修繕に向けた計画的な積立により増額。</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庁舎建設基金：庁舎建設のために借り入れた地方債の償還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に充てるための取り崩しによる減額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新たな中間事業者と返礼品の見直し・開拓によるふるさと寄附事業の充実によって寄附額が増額したことによる積立ての増額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庁舎建設基金：新庁舎本体工事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は完了しているため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、後年度に係る起債償還を含めた計画的な運用を図る。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総合計画に基づく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中長期的な大規模事業を見据え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、その他の財源とのバランスを取りながら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計画的な運用を図る。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前年度受け入れたふるさと寄附を寄附目的ごとに基金へ積み立てるとともに、次年度以降はその寄附目的に沿った事業</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に積極的に活用し円滑な事業執行を推進する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今後も大規模改修が続くため計画的な積み立てを行っていく。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計画的な基金運用</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を目的としていることから、標準財政規模の２０％程度を保つこととしている。令和５年度は財政調整基金以外のその他の特定目的基金に積み増しを行ったため、令和４年度に比べ財政調整基金が減少した。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中長期的には、大型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や公共施設の老朽化による更新事業、義務的経費の増加</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に加え、燃料・電気料金などのエネルギー価格や物価高騰も</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財源調整の必要性も予想</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されるため、実施事業の緊急性・優先性などを見極め、健全な財政運営を図る。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利率の上昇傾向と大型事業として計画されている複合交流拠点施設整備事業や学校給食センターの建て替えなどに伴う地方債の発行に対応するため、また普通交付税に措置された</a:t>
          </a:r>
          <a:r>
            <a:rPr lang="ja-JP" altLang="en-US" sz="1600" b="0" i="0" u="none" strike="noStrike" baseline="0">
              <a:latin typeface="ＭＳ Ｐゴシック" panose="020B0600070205080204" pitchFamily="50" charset="-128"/>
              <a:ea typeface="ＭＳ Ｐゴシック" panose="020B0600070205080204" pitchFamily="50" charset="-128"/>
            </a:rPr>
            <a:t>臨時財政対策債償還基金費を積み立てたことで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約２億５千万円の増加となった。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府資金・民間資金ともに利率は上昇傾向であり、世代間負担の平準化を考慮した地方債の発行においても借入期間や据置期間の差による影響が大きい。長期的な健全財政を運営するにあたり、地方債償還における基金活用が重要となるため、今後も</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V12"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43218438</v>
      </c>
      <c r="BO4" s="449"/>
      <c r="BP4" s="449"/>
      <c r="BQ4" s="449"/>
      <c r="BR4" s="449"/>
      <c r="BS4" s="449"/>
      <c r="BT4" s="449"/>
      <c r="BU4" s="450"/>
      <c r="BV4" s="448">
        <v>38874635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9.6999999999999993</v>
      </c>
      <c r="CU4" s="589"/>
      <c r="CV4" s="589"/>
      <c r="CW4" s="589"/>
      <c r="CX4" s="589"/>
      <c r="CY4" s="589"/>
      <c r="CZ4" s="589"/>
      <c r="DA4" s="590"/>
      <c r="DB4" s="588">
        <v>19.100000000000001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40514369</v>
      </c>
      <c r="BO5" s="420"/>
      <c r="BP5" s="420"/>
      <c r="BQ5" s="420"/>
      <c r="BR5" s="420"/>
      <c r="BS5" s="420"/>
      <c r="BT5" s="420"/>
      <c r="BU5" s="421"/>
      <c r="BV5" s="419">
        <v>34952778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91.1</v>
      </c>
      <c r="CU5" s="417"/>
      <c r="CV5" s="417"/>
      <c r="CW5" s="417"/>
      <c r="CX5" s="417"/>
      <c r="CY5" s="417"/>
      <c r="CZ5" s="417"/>
      <c r="DA5" s="418"/>
      <c r="DB5" s="416">
        <v>88.4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2704069</v>
      </c>
      <c r="BO6" s="420"/>
      <c r="BP6" s="420"/>
      <c r="BQ6" s="420"/>
      <c r="BR6" s="420"/>
      <c r="BS6" s="420"/>
      <c r="BT6" s="420"/>
      <c r="BU6" s="421"/>
      <c r="BV6" s="419">
        <v>3921857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91.9</v>
      </c>
      <c r="CU6" s="563"/>
      <c r="CV6" s="563"/>
      <c r="CW6" s="563"/>
      <c r="CX6" s="563"/>
      <c r="CY6" s="563"/>
      <c r="CZ6" s="563"/>
      <c r="DA6" s="564"/>
      <c r="DB6" s="562">
        <v>90</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859984</v>
      </c>
      <c r="BO7" s="420"/>
      <c r="BP7" s="420"/>
      <c r="BQ7" s="420"/>
      <c r="BR7" s="420"/>
      <c r="BS7" s="420"/>
      <c r="BT7" s="420"/>
      <c r="BU7" s="421"/>
      <c r="BV7" s="419">
        <v>342614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19061622</v>
      </c>
      <c r="CU7" s="420"/>
      <c r="CV7" s="420"/>
      <c r="CW7" s="420"/>
      <c r="CX7" s="420"/>
      <c r="CY7" s="420"/>
      <c r="CZ7" s="420"/>
      <c r="DA7" s="421"/>
      <c r="DB7" s="419">
        <v>18724446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1844085</v>
      </c>
      <c r="BO8" s="420"/>
      <c r="BP8" s="420"/>
      <c r="BQ8" s="420"/>
      <c r="BR8" s="420"/>
      <c r="BS8" s="420"/>
      <c r="BT8" s="420"/>
      <c r="BU8" s="421"/>
      <c r="BV8" s="419">
        <v>3579243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78190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-1735158</v>
      </c>
      <c r="BO9" s="420"/>
      <c r="BP9" s="420"/>
      <c r="BQ9" s="420"/>
      <c r="BR9" s="420"/>
      <c r="BS9" s="420"/>
      <c r="BT9" s="420"/>
      <c r="BU9" s="421"/>
      <c r="BV9" s="419">
        <v>-41427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9.6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79539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1001531</v>
      </c>
      <c r="BO10" s="420"/>
      <c r="BP10" s="420"/>
      <c r="BQ10" s="420"/>
      <c r="BR10" s="420"/>
      <c r="BS10" s="420"/>
      <c r="BT10" s="420"/>
      <c r="BU10" s="421"/>
      <c r="BV10" s="419">
        <v>2472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79002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1513712</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74854</v>
      </c>
      <c r="S13" s="507"/>
      <c r="T13" s="507"/>
      <c r="U13" s="507"/>
      <c r="V13" s="508"/>
      <c r="W13" s="509" t="s">
        <v>131</v>
      </c>
      <c r="X13" s="405"/>
      <c r="Y13" s="405"/>
      <c r="Z13" s="405"/>
      <c r="AA13" s="405"/>
      <c r="AB13" s="406"/>
      <c r="AC13" s="372">
        <v>3998</v>
      </c>
      <c r="AD13" s="373"/>
      <c r="AE13" s="373"/>
      <c r="AF13" s="373"/>
      <c r="AG13" s="374"/>
      <c r="AH13" s="372">
        <v>3839</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-2247339</v>
      </c>
      <c r="BO13" s="420"/>
      <c r="BP13" s="420"/>
      <c r="BQ13" s="420"/>
      <c r="BR13" s="420"/>
      <c r="BS13" s="420"/>
      <c r="BT13" s="420"/>
      <c r="BU13" s="421"/>
      <c r="BV13" s="419">
        <v>-38955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79391</v>
      </c>
      <c r="S14" s="507"/>
      <c r="T14" s="507"/>
      <c r="U14" s="507"/>
      <c r="V14" s="508"/>
      <c r="W14" s="510"/>
      <c r="X14" s="408"/>
      <c r="Y14" s="408"/>
      <c r="Z14" s="408"/>
      <c r="AA14" s="408"/>
      <c r="AB14" s="409"/>
      <c r="AC14" s="499">
        <v>10.199999999999999</v>
      </c>
      <c r="AD14" s="500"/>
      <c r="AE14" s="500"/>
      <c r="AF14" s="500"/>
      <c r="AG14" s="501"/>
      <c r="AH14" s="499">
        <v>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75666</v>
      </c>
      <c r="S15" s="507"/>
      <c r="T15" s="507"/>
      <c r="U15" s="507"/>
      <c r="V15" s="508"/>
      <c r="W15" s="509" t="s">
        <v>137</v>
      </c>
      <c r="X15" s="405"/>
      <c r="Y15" s="405"/>
      <c r="Z15" s="405"/>
      <c r="AA15" s="405"/>
      <c r="AB15" s="406"/>
      <c r="AC15" s="372">
        <v>14606</v>
      </c>
      <c r="AD15" s="373"/>
      <c r="AE15" s="373"/>
      <c r="AF15" s="373"/>
      <c r="AG15" s="374"/>
      <c r="AH15" s="372">
        <v>14693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12792088</v>
      </c>
      <c r="BO15" s="449"/>
      <c r="BP15" s="449"/>
      <c r="BQ15" s="449"/>
      <c r="BR15" s="449"/>
      <c r="BS15" s="449"/>
      <c r="BT15" s="449"/>
      <c r="BU15" s="450"/>
      <c r="BV15" s="448">
        <v>12579571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37.1</v>
      </c>
      <c r="AD16" s="500"/>
      <c r="AE16" s="500"/>
      <c r="AF16" s="500"/>
      <c r="AG16" s="501"/>
      <c r="AH16" s="499">
        <v>37.9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15456675</v>
      </c>
      <c r="BO16" s="420"/>
      <c r="BP16" s="420"/>
      <c r="BQ16" s="420"/>
      <c r="BR16" s="420"/>
      <c r="BS16" s="420"/>
      <c r="BT16" s="420"/>
      <c r="BU16" s="421"/>
      <c r="BV16" s="419">
        <v>14947973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20753</v>
      </c>
      <c r="AD17" s="373"/>
      <c r="AE17" s="373"/>
      <c r="AF17" s="373"/>
      <c r="AG17" s="374"/>
      <c r="AH17" s="372">
        <v>20229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16224897</v>
      </c>
      <c r="BO17" s="420"/>
      <c r="BP17" s="420"/>
      <c r="BQ17" s="420"/>
      <c r="BR17" s="420"/>
      <c r="BS17" s="420"/>
      <c r="BT17" s="420"/>
      <c r="BU17" s="421"/>
      <c r="BV17" s="419">
        <v>15959113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167.34</v>
      </c>
      <c r="M18" s="472"/>
      <c r="N18" s="472"/>
      <c r="O18" s="472"/>
      <c r="P18" s="472"/>
      <c r="Q18" s="472"/>
      <c r="R18" s="473"/>
      <c r="S18" s="473"/>
      <c r="T18" s="473"/>
      <c r="U18" s="473"/>
      <c r="V18" s="474"/>
      <c r="W18" s="490"/>
      <c r="X18" s="491"/>
      <c r="Y18" s="491"/>
      <c r="Z18" s="491"/>
      <c r="AA18" s="491"/>
      <c r="AB18" s="515"/>
      <c r="AC18" s="389">
        <v>52.7</v>
      </c>
      <c r="AD18" s="390"/>
      <c r="AE18" s="390"/>
      <c r="AF18" s="390"/>
      <c r="AG18" s="475"/>
      <c r="AH18" s="389">
        <v>52.2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17566704</v>
      </c>
      <c r="BO18" s="420"/>
      <c r="BP18" s="420"/>
      <c r="BQ18" s="420"/>
      <c r="BR18" s="420"/>
      <c r="BS18" s="420"/>
      <c r="BT18" s="420"/>
      <c r="BU18" s="421"/>
      <c r="BV18" s="419">
        <v>17186407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26980909</v>
      </c>
      <c r="BO19" s="420"/>
      <c r="BP19" s="420"/>
      <c r="BQ19" s="420"/>
      <c r="BR19" s="420"/>
      <c r="BS19" s="420"/>
      <c r="BT19" s="420"/>
      <c r="BU19" s="421"/>
      <c r="BV19" s="419">
        <v>25529521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29425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29967477</v>
      </c>
      <c r="BO22" s="449"/>
      <c r="BP22" s="449"/>
      <c r="BQ22" s="449"/>
      <c r="BR22" s="449"/>
      <c r="BS22" s="449"/>
      <c r="BT22" s="449"/>
      <c r="BU22" s="450"/>
      <c r="BV22" s="448">
        <v>29766636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22817685</v>
      </c>
      <c r="BO23" s="420"/>
      <c r="BP23" s="420"/>
      <c r="BQ23" s="420"/>
      <c r="BR23" s="420"/>
      <c r="BS23" s="420"/>
      <c r="BT23" s="420"/>
      <c r="BU23" s="421"/>
      <c r="BV23" s="419">
        <v>22430042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10150</v>
      </c>
      <c r="R24" s="373"/>
      <c r="S24" s="373"/>
      <c r="T24" s="373"/>
      <c r="U24" s="373"/>
      <c r="V24" s="374"/>
      <c r="W24" s="462"/>
      <c r="X24" s="399"/>
      <c r="Y24" s="400"/>
      <c r="Z24" s="375" t="s">
        <v>162</v>
      </c>
      <c r="AA24" s="376"/>
      <c r="AB24" s="376"/>
      <c r="AC24" s="376"/>
      <c r="AD24" s="376"/>
      <c r="AE24" s="376"/>
      <c r="AF24" s="376"/>
      <c r="AG24" s="377"/>
      <c r="AH24" s="372">
        <v>427</v>
      </c>
      <c r="AI24" s="373"/>
      <c r="AJ24" s="373"/>
      <c r="AK24" s="373"/>
      <c r="AL24" s="374"/>
      <c r="AM24" s="372">
        <v>1304912</v>
      </c>
      <c r="AN24" s="373"/>
      <c r="AO24" s="373"/>
      <c r="AP24" s="373"/>
      <c r="AQ24" s="373"/>
      <c r="AR24" s="374"/>
      <c r="AS24" s="372">
        <v>3056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19452432</v>
      </c>
      <c r="BO24" s="420"/>
      <c r="BP24" s="420"/>
      <c r="BQ24" s="420"/>
      <c r="BR24" s="420"/>
      <c r="BS24" s="420"/>
      <c r="BT24" s="420"/>
      <c r="BU24" s="421"/>
      <c r="BV24" s="419">
        <v>18388951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8050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12085367</v>
      </c>
      <c r="BO25" s="449"/>
      <c r="BP25" s="449"/>
      <c r="BQ25" s="449"/>
      <c r="BR25" s="449"/>
      <c r="BS25" s="449"/>
      <c r="BT25" s="449"/>
      <c r="BU25" s="450"/>
      <c r="BV25" s="448">
        <v>7070707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6700</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44184</v>
      </c>
      <c r="AN26" s="373"/>
      <c r="AO26" s="373"/>
      <c r="AP26" s="373"/>
      <c r="AQ26" s="373"/>
      <c r="AR26" s="374"/>
      <c r="AS26" s="372">
        <v>3156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5300</v>
      </c>
      <c r="R27" s="373"/>
      <c r="S27" s="373"/>
      <c r="T27" s="373"/>
      <c r="U27" s="373"/>
      <c r="V27" s="374"/>
      <c r="W27" s="462"/>
      <c r="X27" s="399"/>
      <c r="Y27" s="400"/>
      <c r="Z27" s="375" t="s">
        <v>171</v>
      </c>
      <c r="AA27" s="376"/>
      <c r="AB27" s="376"/>
      <c r="AC27" s="376"/>
      <c r="AD27" s="376"/>
      <c r="AE27" s="376"/>
      <c r="AF27" s="376"/>
      <c r="AG27" s="377"/>
      <c r="AH27" s="372">
        <v>14</v>
      </c>
      <c r="AI27" s="373"/>
      <c r="AJ27" s="373"/>
      <c r="AK27" s="373"/>
      <c r="AL27" s="374"/>
      <c r="AM27" s="372">
        <v>54110</v>
      </c>
      <c r="AN27" s="373"/>
      <c r="AO27" s="373"/>
      <c r="AP27" s="373"/>
      <c r="AQ27" s="373"/>
      <c r="AR27" s="374"/>
      <c r="AS27" s="372">
        <v>3865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3877426</v>
      </c>
      <c r="BO28" s="449"/>
      <c r="BP28" s="449"/>
      <c r="BQ28" s="449"/>
      <c r="BR28" s="449"/>
      <c r="BS28" s="449"/>
      <c r="BT28" s="449"/>
      <c r="BU28" s="450"/>
      <c r="BV28" s="448">
        <v>4389607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4050</v>
      </c>
      <c r="R29" s="373"/>
      <c r="S29" s="373"/>
      <c r="T29" s="373"/>
      <c r="U29" s="373"/>
      <c r="V29" s="374"/>
      <c r="W29" s="463"/>
      <c r="X29" s="464"/>
      <c r="Y29" s="465"/>
      <c r="Z29" s="375" t="s">
        <v>177</v>
      </c>
      <c r="AA29" s="376"/>
      <c r="AB29" s="376"/>
      <c r="AC29" s="376"/>
      <c r="AD29" s="376"/>
      <c r="AE29" s="376"/>
      <c r="AF29" s="376"/>
      <c r="AG29" s="377"/>
      <c r="AH29" s="372">
        <v>441</v>
      </c>
      <c r="AI29" s="373"/>
      <c r="AJ29" s="373"/>
      <c r="AK29" s="373"/>
      <c r="AL29" s="374"/>
      <c r="AM29" s="372">
        <v>1359022</v>
      </c>
      <c r="AN29" s="373"/>
      <c r="AO29" s="373"/>
      <c r="AP29" s="373"/>
      <c r="AQ29" s="373"/>
      <c r="AR29" s="374"/>
      <c r="AS29" s="372">
        <v>3082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1359205</v>
      </c>
      <c r="BO29" s="420"/>
      <c r="BP29" s="420"/>
      <c r="BQ29" s="420"/>
      <c r="BR29" s="420"/>
      <c r="BS29" s="420"/>
      <c r="BT29" s="420"/>
      <c r="BU29" s="421"/>
      <c r="BV29" s="419">
        <v>1114491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9630476</v>
      </c>
      <c r="BO30" s="454"/>
      <c r="BP30" s="454"/>
      <c r="BQ30" s="454"/>
      <c r="BR30" s="454"/>
      <c r="BS30" s="454"/>
      <c r="BT30" s="454"/>
      <c r="BU30" s="455"/>
      <c r="BV30" s="453">
        <v>8329121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産業団地整備事業特別会計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もおか鬼怒公園開発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休日夜間急患診療所特別会計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真岡市農業公社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真岡鐵道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芳賀地区広域行政事務組合(一般会計)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芳賀地区広域行政事務組合(ふるさと市町村圏基金特別会計)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芳賀地区広域行政事務組合(卸売市場特別会計)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qudd5HM1hWPp+sRfonKNrinYIM6LDvcoKjWVjn/HwFQG7kpp7qqnytGd18vqQSxa8lEmQnKCE3FV+TlzpE34w==" saltValue="1c/EJepzMU7DcAZBMDso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14215128</v>
      </c>
      <c r="S5" s="677"/>
      <c r="T5" s="677"/>
      <c r="U5" s="677"/>
      <c r="V5" s="677"/>
      <c r="W5" s="677"/>
      <c r="X5" s="677"/>
      <c r="Y5" s="702"/>
      <c r="Z5" s="715">
        <v>32.9</v>
      </c>
      <c r="AA5" s="715"/>
      <c r="AB5" s="715"/>
      <c r="AC5" s="715"/>
      <c r="AD5" s="716">
        <v>13455425</v>
      </c>
      <c r="AE5" s="716"/>
      <c r="AF5" s="716"/>
      <c r="AG5" s="716"/>
      <c r="AH5" s="716"/>
      <c r="AI5" s="716"/>
      <c r="AJ5" s="716"/>
      <c r="AK5" s="716"/>
      <c r="AL5" s="703">
        <v>70.400000000000006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13454034</v>
      </c>
      <c r="BH5" s="622"/>
      <c r="BI5" s="622"/>
      <c r="BJ5" s="622"/>
      <c r="BK5" s="622"/>
      <c r="BL5" s="622"/>
      <c r="BM5" s="622"/>
      <c r="BN5" s="623"/>
      <c r="BO5" s="659">
        <v>94.6</v>
      </c>
      <c r="BP5" s="659"/>
      <c r="BQ5" s="659"/>
      <c r="BR5" s="659"/>
      <c r="BS5" s="660">
        <v>223057</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428313</v>
      </c>
      <c r="S6" s="622"/>
      <c r="T6" s="622"/>
      <c r="U6" s="622"/>
      <c r="V6" s="622"/>
      <c r="W6" s="622"/>
      <c r="X6" s="622"/>
      <c r="Y6" s="623"/>
      <c r="Z6" s="659">
        <v>1</v>
      </c>
      <c r="AA6" s="659"/>
      <c r="AB6" s="659"/>
      <c r="AC6" s="659"/>
      <c r="AD6" s="660">
        <v>428313</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13454034</v>
      </c>
      <c r="BH6" s="622"/>
      <c r="BI6" s="622"/>
      <c r="BJ6" s="622"/>
      <c r="BK6" s="622"/>
      <c r="BL6" s="622"/>
      <c r="BM6" s="622"/>
      <c r="BN6" s="623"/>
      <c r="BO6" s="659">
        <v>94.6</v>
      </c>
      <c r="BP6" s="659"/>
      <c r="BQ6" s="659"/>
      <c r="BR6" s="659"/>
      <c r="BS6" s="660">
        <v>223057</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251027</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251027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2513</v>
      </c>
      <c r="S7" s="622"/>
      <c r="T7" s="622"/>
      <c r="U7" s="622"/>
      <c r="V7" s="622"/>
      <c r="W7" s="622"/>
      <c r="X7" s="622"/>
      <c r="Y7" s="623"/>
      <c r="Z7" s="659">
        <v>0</v>
      </c>
      <c r="AA7" s="659"/>
      <c r="AB7" s="659"/>
      <c r="AC7" s="659"/>
      <c r="AD7" s="660">
        <v>2513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5151649</v>
      </c>
      <c r="BH7" s="622"/>
      <c r="BI7" s="622"/>
      <c r="BJ7" s="622"/>
      <c r="BK7" s="622"/>
      <c r="BL7" s="622"/>
      <c r="BM7" s="622"/>
      <c r="BN7" s="623"/>
      <c r="BO7" s="659">
        <v>36.200000000000003</v>
      </c>
      <c r="BP7" s="659"/>
      <c r="BQ7" s="659"/>
      <c r="BR7" s="659"/>
      <c r="BS7" s="660">
        <v>223057</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9208458</v>
      </c>
      <c r="CS7" s="622"/>
      <c r="CT7" s="622"/>
      <c r="CU7" s="622"/>
      <c r="CV7" s="622"/>
      <c r="CW7" s="622"/>
      <c r="CX7" s="622"/>
      <c r="CY7" s="623"/>
      <c r="CZ7" s="659">
        <v>22.7</v>
      </c>
      <c r="DA7" s="659"/>
      <c r="DB7" s="659"/>
      <c r="DC7" s="659"/>
      <c r="DD7" s="627">
        <v>1840748</v>
      </c>
      <c r="DE7" s="622"/>
      <c r="DF7" s="622"/>
      <c r="DG7" s="622"/>
      <c r="DH7" s="622"/>
      <c r="DI7" s="622"/>
      <c r="DJ7" s="622"/>
      <c r="DK7" s="622"/>
      <c r="DL7" s="622"/>
      <c r="DM7" s="622"/>
      <c r="DN7" s="622"/>
      <c r="DO7" s="622"/>
      <c r="DP7" s="623"/>
      <c r="DQ7" s="627">
        <v>5325344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58359</v>
      </c>
      <c r="S8" s="622"/>
      <c r="T8" s="622"/>
      <c r="U8" s="622"/>
      <c r="V8" s="622"/>
      <c r="W8" s="622"/>
      <c r="X8" s="622"/>
      <c r="Y8" s="623"/>
      <c r="Z8" s="659">
        <v>0.1</v>
      </c>
      <c r="AA8" s="659"/>
      <c r="AB8" s="659"/>
      <c r="AC8" s="659"/>
      <c r="AD8" s="660">
        <v>58359</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146661</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13060212</v>
      </c>
      <c r="CS8" s="622"/>
      <c r="CT8" s="622"/>
      <c r="CU8" s="622"/>
      <c r="CV8" s="622"/>
      <c r="CW8" s="622"/>
      <c r="CX8" s="622"/>
      <c r="CY8" s="623"/>
      <c r="CZ8" s="659">
        <v>32.200000000000003</v>
      </c>
      <c r="DA8" s="659"/>
      <c r="DB8" s="659"/>
      <c r="DC8" s="659"/>
      <c r="DD8" s="627">
        <v>53498</v>
      </c>
      <c r="DE8" s="622"/>
      <c r="DF8" s="622"/>
      <c r="DG8" s="622"/>
      <c r="DH8" s="622"/>
      <c r="DI8" s="622"/>
      <c r="DJ8" s="622"/>
      <c r="DK8" s="622"/>
      <c r="DL8" s="622"/>
      <c r="DM8" s="622"/>
      <c r="DN8" s="622"/>
      <c r="DO8" s="622"/>
      <c r="DP8" s="623"/>
      <c r="DQ8" s="627">
        <v>6446768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67569</v>
      </c>
      <c r="S9" s="622"/>
      <c r="T9" s="622"/>
      <c r="U9" s="622"/>
      <c r="V9" s="622"/>
      <c r="W9" s="622"/>
      <c r="X9" s="622"/>
      <c r="Y9" s="623"/>
      <c r="Z9" s="659">
        <v>0.2</v>
      </c>
      <c r="AA9" s="659"/>
      <c r="AB9" s="659"/>
      <c r="AC9" s="659"/>
      <c r="AD9" s="660">
        <v>67569</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4100797</v>
      </c>
      <c r="BH9" s="622"/>
      <c r="BI9" s="622"/>
      <c r="BJ9" s="622"/>
      <c r="BK9" s="622"/>
      <c r="BL9" s="622"/>
      <c r="BM9" s="622"/>
      <c r="BN9" s="623"/>
      <c r="BO9" s="659">
        <v>28.8</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2409451</v>
      </c>
      <c r="CS9" s="622"/>
      <c r="CT9" s="622"/>
      <c r="CU9" s="622"/>
      <c r="CV9" s="622"/>
      <c r="CW9" s="622"/>
      <c r="CX9" s="622"/>
      <c r="CY9" s="623"/>
      <c r="CZ9" s="659">
        <v>5.9</v>
      </c>
      <c r="DA9" s="659"/>
      <c r="DB9" s="659"/>
      <c r="DC9" s="659"/>
      <c r="DD9" s="627">
        <v>145984</v>
      </c>
      <c r="DE9" s="622"/>
      <c r="DF9" s="622"/>
      <c r="DG9" s="622"/>
      <c r="DH9" s="622"/>
      <c r="DI9" s="622"/>
      <c r="DJ9" s="622"/>
      <c r="DK9" s="622"/>
      <c r="DL9" s="622"/>
      <c r="DM9" s="622"/>
      <c r="DN9" s="622"/>
      <c r="DO9" s="622"/>
      <c r="DP9" s="623"/>
      <c r="DQ9" s="627">
        <v>1872490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294006</v>
      </c>
      <c r="BH10" s="622"/>
      <c r="BI10" s="622"/>
      <c r="BJ10" s="622"/>
      <c r="BK10" s="622"/>
      <c r="BL10" s="622"/>
      <c r="BM10" s="622"/>
      <c r="BN10" s="623"/>
      <c r="BO10" s="659">
        <v>2.1</v>
      </c>
      <c r="BP10" s="659"/>
      <c r="BQ10" s="659"/>
      <c r="BR10" s="659"/>
      <c r="BS10" s="660">
        <v>48975</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34402</v>
      </c>
      <c r="CS10" s="622"/>
      <c r="CT10" s="622"/>
      <c r="CU10" s="622"/>
      <c r="CV10" s="622"/>
      <c r="CW10" s="622"/>
      <c r="CX10" s="622"/>
      <c r="CY10" s="623"/>
      <c r="CZ10" s="659">
        <v>0.1</v>
      </c>
      <c r="DA10" s="659"/>
      <c r="DB10" s="659"/>
      <c r="DC10" s="659"/>
      <c r="DD10" s="627">
        <v>26711</v>
      </c>
      <c r="DE10" s="622"/>
      <c r="DF10" s="622"/>
      <c r="DG10" s="622"/>
      <c r="DH10" s="622"/>
      <c r="DI10" s="622"/>
      <c r="DJ10" s="622"/>
      <c r="DK10" s="622"/>
      <c r="DL10" s="622"/>
      <c r="DM10" s="622"/>
      <c r="DN10" s="622"/>
      <c r="DO10" s="622"/>
      <c r="DP10" s="623"/>
      <c r="DQ10" s="627">
        <v>20827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2004479</v>
      </c>
      <c r="S11" s="622"/>
      <c r="T11" s="622"/>
      <c r="U11" s="622"/>
      <c r="V11" s="622"/>
      <c r="W11" s="622"/>
      <c r="X11" s="622"/>
      <c r="Y11" s="623"/>
      <c r="Z11" s="624">
        <v>4.5999999999999996</v>
      </c>
      <c r="AA11" s="625"/>
      <c r="AB11" s="625"/>
      <c r="AC11" s="626"/>
      <c r="AD11" s="627">
        <v>2004479</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610185</v>
      </c>
      <c r="BH11" s="622"/>
      <c r="BI11" s="622"/>
      <c r="BJ11" s="622"/>
      <c r="BK11" s="622"/>
      <c r="BL11" s="622"/>
      <c r="BM11" s="622"/>
      <c r="BN11" s="623"/>
      <c r="BO11" s="659">
        <v>4.3</v>
      </c>
      <c r="BP11" s="659"/>
      <c r="BQ11" s="659"/>
      <c r="BR11" s="659"/>
      <c r="BS11" s="660">
        <v>174082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1044858</v>
      </c>
      <c r="CS11" s="622"/>
      <c r="CT11" s="622"/>
      <c r="CU11" s="622"/>
      <c r="CV11" s="622"/>
      <c r="CW11" s="622"/>
      <c r="CX11" s="622"/>
      <c r="CY11" s="623"/>
      <c r="CZ11" s="659">
        <v>2.6</v>
      </c>
      <c r="DA11" s="659"/>
      <c r="DB11" s="659"/>
      <c r="DC11" s="659"/>
      <c r="DD11" s="627">
        <v>183702</v>
      </c>
      <c r="DE11" s="622"/>
      <c r="DF11" s="622"/>
      <c r="DG11" s="622"/>
      <c r="DH11" s="622"/>
      <c r="DI11" s="622"/>
      <c r="DJ11" s="622"/>
      <c r="DK11" s="622"/>
      <c r="DL11" s="622"/>
      <c r="DM11" s="622"/>
      <c r="DN11" s="622"/>
      <c r="DO11" s="622"/>
      <c r="DP11" s="623"/>
      <c r="DQ11" s="627">
        <v>734063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29559</v>
      </c>
      <c r="S12" s="622"/>
      <c r="T12" s="622"/>
      <c r="U12" s="622"/>
      <c r="V12" s="622"/>
      <c r="W12" s="622"/>
      <c r="X12" s="622"/>
      <c r="Y12" s="623"/>
      <c r="Z12" s="659">
        <v>0.1</v>
      </c>
      <c r="AA12" s="659"/>
      <c r="AB12" s="659"/>
      <c r="AC12" s="659"/>
      <c r="AD12" s="660">
        <v>29559</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7327305</v>
      </c>
      <c r="BH12" s="622"/>
      <c r="BI12" s="622"/>
      <c r="BJ12" s="622"/>
      <c r="BK12" s="622"/>
      <c r="BL12" s="622"/>
      <c r="BM12" s="622"/>
      <c r="BN12" s="623"/>
      <c r="BO12" s="659">
        <v>51.5</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1763505</v>
      </c>
      <c r="CS12" s="622"/>
      <c r="CT12" s="622"/>
      <c r="CU12" s="622"/>
      <c r="CV12" s="622"/>
      <c r="CW12" s="622"/>
      <c r="CX12" s="622"/>
      <c r="CY12" s="623"/>
      <c r="CZ12" s="659">
        <v>4.4000000000000004</v>
      </c>
      <c r="DA12" s="659"/>
      <c r="DB12" s="659"/>
      <c r="DC12" s="659"/>
      <c r="DD12" s="627">
        <v>24409</v>
      </c>
      <c r="DE12" s="622"/>
      <c r="DF12" s="622"/>
      <c r="DG12" s="622"/>
      <c r="DH12" s="622"/>
      <c r="DI12" s="622"/>
      <c r="DJ12" s="622"/>
      <c r="DK12" s="622"/>
      <c r="DL12" s="622"/>
      <c r="DM12" s="622"/>
      <c r="DN12" s="622"/>
      <c r="DO12" s="622"/>
      <c r="DP12" s="623"/>
      <c r="DQ12" s="627">
        <v>432218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7325706</v>
      </c>
      <c r="BH13" s="622"/>
      <c r="BI13" s="622"/>
      <c r="BJ13" s="622"/>
      <c r="BK13" s="622"/>
      <c r="BL13" s="622"/>
      <c r="BM13" s="622"/>
      <c r="BN13" s="623"/>
      <c r="BO13" s="659">
        <v>51.5</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3279271</v>
      </c>
      <c r="CS13" s="622"/>
      <c r="CT13" s="622"/>
      <c r="CU13" s="622"/>
      <c r="CV13" s="622"/>
      <c r="CW13" s="622"/>
      <c r="CX13" s="622"/>
      <c r="CY13" s="623"/>
      <c r="CZ13" s="659">
        <v>8.1</v>
      </c>
      <c r="DA13" s="659"/>
      <c r="DB13" s="659"/>
      <c r="DC13" s="659"/>
      <c r="DD13" s="627">
        <v>1768107</v>
      </c>
      <c r="DE13" s="622"/>
      <c r="DF13" s="622"/>
      <c r="DG13" s="622"/>
      <c r="DH13" s="622"/>
      <c r="DI13" s="622"/>
      <c r="DJ13" s="622"/>
      <c r="DK13" s="622"/>
      <c r="DL13" s="622"/>
      <c r="DM13" s="622"/>
      <c r="DN13" s="622"/>
      <c r="DO13" s="622"/>
      <c r="DP13" s="623"/>
      <c r="DQ13" s="627">
        <v>2179739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3468</v>
      </c>
      <c r="S14" s="622"/>
      <c r="T14" s="622"/>
      <c r="U14" s="622"/>
      <c r="V14" s="622"/>
      <c r="W14" s="622"/>
      <c r="X14" s="622"/>
      <c r="Y14" s="623"/>
      <c r="Z14" s="659">
        <v>0</v>
      </c>
      <c r="AA14" s="659"/>
      <c r="AB14" s="659"/>
      <c r="AC14" s="659"/>
      <c r="AD14" s="660">
        <v>3468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288729</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1245966</v>
      </c>
      <c r="CS14" s="622"/>
      <c r="CT14" s="622"/>
      <c r="CU14" s="622"/>
      <c r="CV14" s="622"/>
      <c r="CW14" s="622"/>
      <c r="CX14" s="622"/>
      <c r="CY14" s="623"/>
      <c r="CZ14" s="659">
        <v>3.1</v>
      </c>
      <c r="DA14" s="659"/>
      <c r="DB14" s="659"/>
      <c r="DC14" s="659"/>
      <c r="DD14" s="627">
        <v>42033</v>
      </c>
      <c r="DE14" s="622"/>
      <c r="DF14" s="622"/>
      <c r="DG14" s="622"/>
      <c r="DH14" s="622"/>
      <c r="DI14" s="622"/>
      <c r="DJ14" s="622"/>
      <c r="DK14" s="622"/>
      <c r="DL14" s="622"/>
      <c r="DM14" s="622"/>
      <c r="DN14" s="622"/>
      <c r="DO14" s="622"/>
      <c r="DP14" s="623"/>
      <c r="DQ14" s="627">
        <v>1214368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686351</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5666362</v>
      </c>
      <c r="CS15" s="622"/>
      <c r="CT15" s="622"/>
      <c r="CU15" s="622"/>
      <c r="CV15" s="622"/>
      <c r="CW15" s="622"/>
      <c r="CX15" s="622"/>
      <c r="CY15" s="623"/>
      <c r="CZ15" s="659">
        <v>14</v>
      </c>
      <c r="DA15" s="659"/>
      <c r="DB15" s="659"/>
      <c r="DC15" s="659"/>
      <c r="DD15" s="627">
        <v>2315596</v>
      </c>
      <c r="DE15" s="622"/>
      <c r="DF15" s="622"/>
      <c r="DG15" s="622"/>
      <c r="DH15" s="622"/>
      <c r="DI15" s="622"/>
      <c r="DJ15" s="622"/>
      <c r="DK15" s="622"/>
      <c r="DL15" s="622"/>
      <c r="DM15" s="622"/>
      <c r="DN15" s="622"/>
      <c r="DO15" s="622"/>
      <c r="DP15" s="623"/>
      <c r="DQ15" s="627">
        <v>3327693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54184</v>
      </c>
      <c r="S16" s="622"/>
      <c r="T16" s="622"/>
      <c r="U16" s="622"/>
      <c r="V16" s="622"/>
      <c r="W16" s="622"/>
      <c r="X16" s="622"/>
      <c r="Y16" s="623"/>
      <c r="Z16" s="659">
        <v>0.1</v>
      </c>
      <c r="AA16" s="659"/>
      <c r="AB16" s="659"/>
      <c r="AC16" s="659"/>
      <c r="AD16" s="660">
        <v>54184</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182360</v>
      </c>
      <c r="S17" s="622"/>
      <c r="T17" s="622"/>
      <c r="U17" s="622"/>
      <c r="V17" s="622"/>
      <c r="W17" s="622"/>
      <c r="X17" s="622"/>
      <c r="Y17" s="623"/>
      <c r="Z17" s="659">
        <v>0.4</v>
      </c>
      <c r="AA17" s="659"/>
      <c r="AB17" s="659"/>
      <c r="AC17" s="659"/>
      <c r="AD17" s="660">
        <v>182360</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2550857</v>
      </c>
      <c r="CS17" s="622"/>
      <c r="CT17" s="622"/>
      <c r="CU17" s="622"/>
      <c r="CV17" s="622"/>
      <c r="CW17" s="622"/>
      <c r="CX17" s="622"/>
      <c r="CY17" s="623"/>
      <c r="CZ17" s="659">
        <v>6.3</v>
      </c>
      <c r="DA17" s="659"/>
      <c r="DB17" s="659"/>
      <c r="DC17" s="659"/>
      <c r="DD17" s="627" t="s">
        <v>122</v>
      </c>
      <c r="DE17" s="622"/>
      <c r="DF17" s="622"/>
      <c r="DG17" s="622"/>
      <c r="DH17" s="622"/>
      <c r="DI17" s="622"/>
      <c r="DJ17" s="622"/>
      <c r="DK17" s="622"/>
      <c r="DL17" s="622"/>
      <c r="DM17" s="622"/>
      <c r="DN17" s="622"/>
      <c r="DO17" s="622"/>
      <c r="DP17" s="623"/>
      <c r="DQ17" s="627">
        <v>2472303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108517</v>
      </c>
      <c r="S18" s="622"/>
      <c r="T18" s="622"/>
      <c r="U18" s="622"/>
      <c r="V18" s="622"/>
      <c r="W18" s="622"/>
      <c r="X18" s="622"/>
      <c r="Y18" s="623"/>
      <c r="Z18" s="659">
        <v>0.3</v>
      </c>
      <c r="AA18" s="659"/>
      <c r="AB18" s="659"/>
      <c r="AC18" s="659"/>
      <c r="AD18" s="660">
        <v>108517</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100217</v>
      </c>
      <c r="S19" s="622"/>
      <c r="T19" s="622"/>
      <c r="U19" s="622"/>
      <c r="V19" s="622"/>
      <c r="W19" s="622"/>
      <c r="X19" s="622"/>
      <c r="Y19" s="623"/>
      <c r="Z19" s="659">
        <v>0.2</v>
      </c>
      <c r="AA19" s="659"/>
      <c r="AB19" s="659"/>
      <c r="AC19" s="659"/>
      <c r="AD19" s="660">
        <v>100217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761094</v>
      </c>
      <c r="BH19" s="622"/>
      <c r="BI19" s="622"/>
      <c r="BJ19" s="622"/>
      <c r="BK19" s="622"/>
      <c r="BL19" s="622"/>
      <c r="BM19" s="622"/>
      <c r="BN19" s="623"/>
      <c r="BO19" s="659">
        <v>5.4</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8300</v>
      </c>
      <c r="S20" s="622"/>
      <c r="T20" s="622"/>
      <c r="U20" s="622"/>
      <c r="V20" s="622"/>
      <c r="W20" s="622"/>
      <c r="X20" s="622"/>
      <c r="Y20" s="623"/>
      <c r="Z20" s="659">
        <v>0</v>
      </c>
      <c r="AA20" s="659"/>
      <c r="AB20" s="659"/>
      <c r="AC20" s="659"/>
      <c r="AD20" s="660">
        <v>8300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761094</v>
      </c>
      <c r="BH20" s="622"/>
      <c r="BI20" s="622"/>
      <c r="BJ20" s="622"/>
      <c r="BK20" s="622"/>
      <c r="BL20" s="622"/>
      <c r="BM20" s="622"/>
      <c r="BN20" s="623"/>
      <c r="BO20" s="659">
        <v>5.4</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40514369</v>
      </c>
      <c r="CS20" s="622"/>
      <c r="CT20" s="622"/>
      <c r="CU20" s="622"/>
      <c r="CV20" s="622"/>
      <c r="CW20" s="622"/>
      <c r="CX20" s="622"/>
      <c r="CY20" s="623"/>
      <c r="CZ20" s="659">
        <v>100</v>
      </c>
      <c r="DA20" s="659"/>
      <c r="DB20" s="659"/>
      <c r="DC20" s="659"/>
      <c r="DD20" s="627">
        <v>6400788</v>
      </c>
      <c r="DE20" s="622"/>
      <c r="DF20" s="622"/>
      <c r="DG20" s="622"/>
      <c r="DH20" s="622"/>
      <c r="DI20" s="622"/>
      <c r="DJ20" s="622"/>
      <c r="DK20" s="622"/>
      <c r="DL20" s="622"/>
      <c r="DM20" s="622"/>
      <c r="DN20" s="622"/>
      <c r="DO20" s="622"/>
      <c r="DP20" s="623"/>
      <c r="DQ20" s="627">
        <v>24276840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3257461</v>
      </c>
      <c r="S21" s="622"/>
      <c r="T21" s="622"/>
      <c r="U21" s="622"/>
      <c r="V21" s="622"/>
      <c r="W21" s="622"/>
      <c r="X21" s="622"/>
      <c r="Y21" s="623"/>
      <c r="Z21" s="659">
        <v>7.5</v>
      </c>
      <c r="AA21" s="659"/>
      <c r="AB21" s="659"/>
      <c r="AC21" s="659"/>
      <c r="AD21" s="660">
        <v>2664587</v>
      </c>
      <c r="AE21" s="660"/>
      <c r="AF21" s="660"/>
      <c r="AG21" s="660"/>
      <c r="AH21" s="660"/>
      <c r="AI21" s="660"/>
      <c r="AJ21" s="660"/>
      <c r="AK21" s="660"/>
      <c r="AL21" s="624">
        <v>13.9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1391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2664587</v>
      </c>
      <c r="S22" s="622"/>
      <c r="T22" s="622"/>
      <c r="U22" s="622"/>
      <c r="V22" s="622"/>
      <c r="W22" s="622"/>
      <c r="X22" s="622"/>
      <c r="Y22" s="623"/>
      <c r="Z22" s="659">
        <v>6.2</v>
      </c>
      <c r="AA22" s="659"/>
      <c r="AB22" s="659"/>
      <c r="AC22" s="659"/>
      <c r="AD22" s="660">
        <v>2664587</v>
      </c>
      <c r="AE22" s="660"/>
      <c r="AF22" s="660"/>
      <c r="AG22" s="660"/>
      <c r="AH22" s="660"/>
      <c r="AI22" s="660"/>
      <c r="AJ22" s="660"/>
      <c r="AK22" s="660"/>
      <c r="AL22" s="624">
        <v>13.9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592215</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759703</v>
      </c>
      <c r="BH23" s="622"/>
      <c r="BI23" s="622"/>
      <c r="BJ23" s="622"/>
      <c r="BK23" s="622"/>
      <c r="BL23" s="622"/>
      <c r="BM23" s="622"/>
      <c r="BN23" s="623"/>
      <c r="BO23" s="659">
        <v>5.3</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659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15651597</v>
      </c>
      <c r="CS24" s="677"/>
      <c r="CT24" s="677"/>
      <c r="CU24" s="677"/>
      <c r="CV24" s="677"/>
      <c r="CW24" s="677"/>
      <c r="CX24" s="677"/>
      <c r="CY24" s="702"/>
      <c r="CZ24" s="703">
        <v>38.6</v>
      </c>
      <c r="DA24" s="685"/>
      <c r="DB24" s="685"/>
      <c r="DC24" s="705"/>
      <c r="DD24" s="701">
        <v>9466675</v>
      </c>
      <c r="DE24" s="677"/>
      <c r="DF24" s="677"/>
      <c r="DG24" s="677"/>
      <c r="DH24" s="677"/>
      <c r="DI24" s="677"/>
      <c r="DJ24" s="677"/>
      <c r="DK24" s="702"/>
      <c r="DL24" s="701">
        <v>8702466</v>
      </c>
      <c r="DM24" s="677"/>
      <c r="DN24" s="677"/>
      <c r="DO24" s="677"/>
      <c r="DP24" s="677"/>
      <c r="DQ24" s="677"/>
      <c r="DR24" s="677"/>
      <c r="DS24" s="677"/>
      <c r="DT24" s="677"/>
      <c r="DU24" s="677"/>
      <c r="DV24" s="702"/>
      <c r="DW24" s="703">
        <v>45.1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20411910</v>
      </c>
      <c r="S25" s="622"/>
      <c r="T25" s="622"/>
      <c r="U25" s="622"/>
      <c r="V25" s="622"/>
      <c r="W25" s="622"/>
      <c r="X25" s="622"/>
      <c r="Y25" s="623"/>
      <c r="Z25" s="659">
        <v>47.2</v>
      </c>
      <c r="AA25" s="659"/>
      <c r="AB25" s="659"/>
      <c r="AC25" s="659"/>
      <c r="AD25" s="660">
        <v>19059333</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4435661</v>
      </c>
      <c r="CS25" s="634"/>
      <c r="CT25" s="634"/>
      <c r="CU25" s="634"/>
      <c r="CV25" s="634"/>
      <c r="CW25" s="634"/>
      <c r="CX25" s="634"/>
      <c r="CY25" s="635"/>
      <c r="CZ25" s="624">
        <v>10.9</v>
      </c>
      <c r="DA25" s="636"/>
      <c r="DB25" s="636"/>
      <c r="DC25" s="637"/>
      <c r="DD25" s="627">
        <v>4144663</v>
      </c>
      <c r="DE25" s="634"/>
      <c r="DF25" s="634"/>
      <c r="DG25" s="634"/>
      <c r="DH25" s="634"/>
      <c r="DI25" s="634"/>
      <c r="DJ25" s="634"/>
      <c r="DK25" s="635"/>
      <c r="DL25" s="627">
        <v>4064072</v>
      </c>
      <c r="DM25" s="634"/>
      <c r="DN25" s="634"/>
      <c r="DO25" s="634"/>
      <c r="DP25" s="634"/>
      <c r="DQ25" s="634"/>
      <c r="DR25" s="634"/>
      <c r="DS25" s="634"/>
      <c r="DT25" s="634"/>
      <c r="DU25" s="634"/>
      <c r="DV25" s="635"/>
      <c r="DW25" s="624">
        <v>21.1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7996</v>
      </c>
      <c r="S26" s="622"/>
      <c r="T26" s="622"/>
      <c r="U26" s="622"/>
      <c r="V26" s="622"/>
      <c r="W26" s="622"/>
      <c r="X26" s="622"/>
      <c r="Y26" s="623"/>
      <c r="Z26" s="659">
        <v>0</v>
      </c>
      <c r="AA26" s="659"/>
      <c r="AB26" s="659"/>
      <c r="AC26" s="659"/>
      <c r="AD26" s="660">
        <v>7996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2566836</v>
      </c>
      <c r="CS26" s="622"/>
      <c r="CT26" s="622"/>
      <c r="CU26" s="622"/>
      <c r="CV26" s="622"/>
      <c r="CW26" s="622"/>
      <c r="CX26" s="622"/>
      <c r="CY26" s="623"/>
      <c r="CZ26" s="624">
        <v>6.3</v>
      </c>
      <c r="DA26" s="636"/>
      <c r="DB26" s="636"/>
      <c r="DC26" s="637"/>
      <c r="DD26" s="627">
        <v>2343024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122475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14215128</v>
      </c>
      <c r="BH27" s="622"/>
      <c r="BI27" s="622"/>
      <c r="BJ27" s="622"/>
      <c r="BK27" s="622"/>
      <c r="BL27" s="622"/>
      <c r="BM27" s="622"/>
      <c r="BN27" s="623"/>
      <c r="BO27" s="659">
        <v>100</v>
      </c>
      <c r="BP27" s="659"/>
      <c r="BQ27" s="659"/>
      <c r="BR27" s="659"/>
      <c r="BS27" s="660">
        <v>223057</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8665079</v>
      </c>
      <c r="CS27" s="634"/>
      <c r="CT27" s="634"/>
      <c r="CU27" s="634"/>
      <c r="CV27" s="634"/>
      <c r="CW27" s="634"/>
      <c r="CX27" s="634"/>
      <c r="CY27" s="635"/>
      <c r="CZ27" s="624">
        <v>21.4</v>
      </c>
      <c r="DA27" s="636"/>
      <c r="DB27" s="636"/>
      <c r="DC27" s="637"/>
      <c r="DD27" s="627">
        <v>2849709</v>
      </c>
      <c r="DE27" s="634"/>
      <c r="DF27" s="634"/>
      <c r="DG27" s="634"/>
      <c r="DH27" s="634"/>
      <c r="DI27" s="634"/>
      <c r="DJ27" s="634"/>
      <c r="DK27" s="635"/>
      <c r="DL27" s="627">
        <v>2166091</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219066</v>
      </c>
      <c r="S28" s="622"/>
      <c r="T28" s="622"/>
      <c r="U28" s="622"/>
      <c r="V28" s="622"/>
      <c r="W28" s="622"/>
      <c r="X28" s="622"/>
      <c r="Y28" s="623"/>
      <c r="Z28" s="659">
        <v>0.5</v>
      </c>
      <c r="AA28" s="659"/>
      <c r="AB28" s="659"/>
      <c r="AC28" s="659"/>
      <c r="AD28" s="660">
        <v>26922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2550857</v>
      </c>
      <c r="CS28" s="622"/>
      <c r="CT28" s="622"/>
      <c r="CU28" s="622"/>
      <c r="CV28" s="622"/>
      <c r="CW28" s="622"/>
      <c r="CX28" s="622"/>
      <c r="CY28" s="623"/>
      <c r="CZ28" s="624">
        <v>6.3</v>
      </c>
      <c r="DA28" s="636"/>
      <c r="DB28" s="636"/>
      <c r="DC28" s="637"/>
      <c r="DD28" s="627">
        <v>2472303</v>
      </c>
      <c r="DE28" s="622"/>
      <c r="DF28" s="622"/>
      <c r="DG28" s="622"/>
      <c r="DH28" s="622"/>
      <c r="DI28" s="622"/>
      <c r="DJ28" s="622"/>
      <c r="DK28" s="623"/>
      <c r="DL28" s="627">
        <v>2472303</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174720</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2550857</v>
      </c>
      <c r="CS29" s="634"/>
      <c r="CT29" s="634"/>
      <c r="CU29" s="634"/>
      <c r="CV29" s="634"/>
      <c r="CW29" s="634"/>
      <c r="CX29" s="634"/>
      <c r="CY29" s="635"/>
      <c r="CZ29" s="624">
        <v>6.3</v>
      </c>
      <c r="DA29" s="636"/>
      <c r="DB29" s="636"/>
      <c r="DC29" s="637"/>
      <c r="DD29" s="627">
        <v>2472303</v>
      </c>
      <c r="DE29" s="634"/>
      <c r="DF29" s="634"/>
      <c r="DG29" s="634"/>
      <c r="DH29" s="634"/>
      <c r="DI29" s="634"/>
      <c r="DJ29" s="634"/>
      <c r="DK29" s="635"/>
      <c r="DL29" s="627">
        <v>2472303</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7673491</v>
      </c>
      <c r="S30" s="622"/>
      <c r="T30" s="622"/>
      <c r="U30" s="622"/>
      <c r="V30" s="622"/>
      <c r="W30" s="622"/>
      <c r="X30" s="622"/>
      <c r="Y30" s="623"/>
      <c r="Z30" s="659">
        <v>17.8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2453997</v>
      </c>
      <c r="CS30" s="622"/>
      <c r="CT30" s="622"/>
      <c r="CU30" s="622"/>
      <c r="CV30" s="622"/>
      <c r="CW30" s="622"/>
      <c r="CX30" s="622"/>
      <c r="CY30" s="623"/>
      <c r="CZ30" s="624">
        <v>6.1</v>
      </c>
      <c r="DA30" s="636"/>
      <c r="DB30" s="636"/>
      <c r="DC30" s="637"/>
      <c r="DD30" s="627">
        <v>2390742</v>
      </c>
      <c r="DE30" s="622"/>
      <c r="DF30" s="622"/>
      <c r="DG30" s="622"/>
      <c r="DH30" s="622"/>
      <c r="DI30" s="622"/>
      <c r="DJ30" s="622"/>
      <c r="DK30" s="623"/>
      <c r="DL30" s="627">
        <v>2390742</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97.8</v>
      </c>
      <c r="BN31" s="684"/>
      <c r="BO31" s="684"/>
      <c r="BP31" s="684"/>
      <c r="BQ31" s="686"/>
      <c r="BR31" s="683">
        <v>99.3</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96860</v>
      </c>
      <c r="CS31" s="634"/>
      <c r="CT31" s="634"/>
      <c r="CU31" s="634"/>
      <c r="CV31" s="634"/>
      <c r="CW31" s="634"/>
      <c r="CX31" s="634"/>
      <c r="CY31" s="635"/>
      <c r="CZ31" s="624">
        <v>0.2</v>
      </c>
      <c r="DA31" s="636"/>
      <c r="DB31" s="636"/>
      <c r="DC31" s="637"/>
      <c r="DD31" s="627">
        <v>81561</v>
      </c>
      <c r="DE31" s="634"/>
      <c r="DF31" s="634"/>
      <c r="DG31" s="634"/>
      <c r="DH31" s="634"/>
      <c r="DI31" s="634"/>
      <c r="DJ31" s="634"/>
      <c r="DK31" s="635"/>
      <c r="DL31" s="627">
        <v>81561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2486092</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97.8</v>
      </c>
      <c r="BN32" s="634"/>
      <c r="BO32" s="634"/>
      <c r="BP32" s="634"/>
      <c r="BQ32" s="657"/>
      <c r="BR32" s="687">
        <v>99.2</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138641</v>
      </c>
      <c r="S33" s="622"/>
      <c r="T33" s="622"/>
      <c r="U33" s="622"/>
      <c r="V33" s="622"/>
      <c r="W33" s="622"/>
      <c r="X33" s="622"/>
      <c r="Y33" s="623"/>
      <c r="Z33" s="659">
        <v>0.3</v>
      </c>
      <c r="AA33" s="659"/>
      <c r="AB33" s="659"/>
      <c r="AC33" s="659"/>
      <c r="AD33" s="660">
        <v>11965</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97.7</v>
      </c>
      <c r="BN33" s="606"/>
      <c r="BO33" s="606"/>
      <c r="BP33" s="606"/>
      <c r="BQ33" s="669"/>
      <c r="BR33" s="682">
        <v>99.3</v>
      </c>
      <c r="BS33" s="606"/>
      <c r="BT33" s="606"/>
      <c r="BU33" s="606"/>
      <c r="BV33" s="606"/>
      <c r="BW33" s="606"/>
      <c r="BX33" s="652">
        <v>97.1</v>
      </c>
      <c r="BY33" s="606"/>
      <c r="BZ33" s="606"/>
      <c r="CA33" s="606"/>
      <c r="CB33" s="669"/>
      <c r="CD33" s="618" t="s">
        <v>307</v>
      </c>
      <c r="CE33" s="619"/>
      <c r="CF33" s="619"/>
      <c r="CG33" s="619"/>
      <c r="CH33" s="619"/>
      <c r="CI33" s="619"/>
      <c r="CJ33" s="619"/>
      <c r="CK33" s="619"/>
      <c r="CL33" s="619"/>
      <c r="CM33" s="619"/>
      <c r="CN33" s="619"/>
      <c r="CO33" s="619"/>
      <c r="CP33" s="619"/>
      <c r="CQ33" s="620"/>
      <c r="CR33" s="621">
        <v>18461984</v>
      </c>
      <c r="CS33" s="634"/>
      <c r="CT33" s="634"/>
      <c r="CU33" s="634"/>
      <c r="CV33" s="634"/>
      <c r="CW33" s="634"/>
      <c r="CX33" s="634"/>
      <c r="CY33" s="635"/>
      <c r="CZ33" s="624">
        <v>45.6</v>
      </c>
      <c r="DA33" s="636"/>
      <c r="DB33" s="636"/>
      <c r="DC33" s="637"/>
      <c r="DD33" s="627">
        <v>13563451</v>
      </c>
      <c r="DE33" s="634"/>
      <c r="DF33" s="634"/>
      <c r="DG33" s="634"/>
      <c r="DH33" s="634"/>
      <c r="DI33" s="634"/>
      <c r="DJ33" s="634"/>
      <c r="DK33" s="635"/>
      <c r="DL33" s="627">
        <v>8864238</v>
      </c>
      <c r="DM33" s="634"/>
      <c r="DN33" s="634"/>
      <c r="DO33" s="634"/>
      <c r="DP33" s="634"/>
      <c r="DQ33" s="634"/>
      <c r="DR33" s="634"/>
      <c r="DS33" s="634"/>
      <c r="DT33" s="634"/>
      <c r="DU33" s="634"/>
      <c r="DV33" s="635"/>
      <c r="DW33" s="624">
        <v>45.9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688911</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5164086</v>
      </c>
      <c r="CS34" s="622"/>
      <c r="CT34" s="622"/>
      <c r="CU34" s="622"/>
      <c r="CV34" s="622"/>
      <c r="CW34" s="622"/>
      <c r="CX34" s="622"/>
      <c r="CY34" s="623"/>
      <c r="CZ34" s="624">
        <v>12.7</v>
      </c>
      <c r="DA34" s="636"/>
      <c r="DB34" s="636"/>
      <c r="DC34" s="637"/>
      <c r="DD34" s="627">
        <v>4173600</v>
      </c>
      <c r="DE34" s="622"/>
      <c r="DF34" s="622"/>
      <c r="DG34" s="622"/>
      <c r="DH34" s="622"/>
      <c r="DI34" s="622"/>
      <c r="DJ34" s="622"/>
      <c r="DK34" s="623"/>
      <c r="DL34" s="627">
        <v>3587114</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2292693</v>
      </c>
      <c r="S35" s="622"/>
      <c r="T35" s="622"/>
      <c r="U35" s="622"/>
      <c r="V35" s="622"/>
      <c r="W35" s="622"/>
      <c r="X35" s="622"/>
      <c r="Y35" s="623"/>
      <c r="Z35" s="659">
        <v>5.3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198091</v>
      </c>
      <c r="CS35" s="634"/>
      <c r="CT35" s="634"/>
      <c r="CU35" s="634"/>
      <c r="CV35" s="634"/>
      <c r="CW35" s="634"/>
      <c r="CX35" s="634"/>
      <c r="CY35" s="635"/>
      <c r="CZ35" s="624">
        <v>0.5</v>
      </c>
      <c r="DA35" s="636"/>
      <c r="DB35" s="636"/>
      <c r="DC35" s="637"/>
      <c r="DD35" s="627">
        <v>134484</v>
      </c>
      <c r="DE35" s="634"/>
      <c r="DF35" s="634"/>
      <c r="DG35" s="634"/>
      <c r="DH35" s="634"/>
      <c r="DI35" s="634"/>
      <c r="DJ35" s="634"/>
      <c r="DK35" s="635"/>
      <c r="DL35" s="627">
        <v>134484</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3921857</v>
      </c>
      <c r="S36" s="622"/>
      <c r="T36" s="622"/>
      <c r="U36" s="622"/>
      <c r="V36" s="622"/>
      <c r="W36" s="622"/>
      <c r="X36" s="622"/>
      <c r="Y36" s="623"/>
      <c r="Z36" s="659">
        <v>9.1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3659150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523498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5060263</v>
      </c>
      <c r="CS36" s="622"/>
      <c r="CT36" s="622"/>
      <c r="CU36" s="622"/>
      <c r="CV36" s="622"/>
      <c r="CW36" s="622"/>
      <c r="CX36" s="622"/>
      <c r="CY36" s="623"/>
      <c r="CZ36" s="624">
        <v>12.5</v>
      </c>
      <c r="DA36" s="636"/>
      <c r="DB36" s="636"/>
      <c r="DC36" s="637"/>
      <c r="DD36" s="627">
        <v>4617345</v>
      </c>
      <c r="DE36" s="622"/>
      <c r="DF36" s="622"/>
      <c r="DG36" s="622"/>
      <c r="DH36" s="622"/>
      <c r="DI36" s="622"/>
      <c r="DJ36" s="622"/>
      <c r="DK36" s="623"/>
      <c r="DL36" s="627">
        <v>3254248</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2425748</v>
      </c>
      <c r="S37" s="622"/>
      <c r="T37" s="622"/>
      <c r="U37" s="622"/>
      <c r="V37" s="622"/>
      <c r="W37" s="622"/>
      <c r="X37" s="622"/>
      <c r="Y37" s="623"/>
      <c r="Z37" s="659">
        <v>5.6</v>
      </c>
      <c r="AA37" s="659"/>
      <c r="AB37" s="659"/>
      <c r="AC37" s="659"/>
      <c r="AD37" s="660">
        <v>13511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1130175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506498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1694664</v>
      </c>
      <c r="CS37" s="634"/>
      <c r="CT37" s="634"/>
      <c r="CU37" s="634"/>
      <c r="CV37" s="634"/>
      <c r="CW37" s="634"/>
      <c r="CX37" s="634"/>
      <c r="CY37" s="635"/>
      <c r="CZ37" s="624">
        <v>4.2</v>
      </c>
      <c r="DA37" s="636"/>
      <c r="DB37" s="636"/>
      <c r="DC37" s="637"/>
      <c r="DD37" s="627">
        <v>1694664</v>
      </c>
      <c r="DE37" s="634"/>
      <c r="DF37" s="634"/>
      <c r="DG37" s="634"/>
      <c r="DH37" s="634"/>
      <c r="DI37" s="634"/>
      <c r="DJ37" s="634"/>
      <c r="DK37" s="635"/>
      <c r="DL37" s="627">
        <v>1639743</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2654838</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73976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10704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2454999</v>
      </c>
      <c r="CS38" s="622"/>
      <c r="CT38" s="622"/>
      <c r="CU38" s="622"/>
      <c r="CV38" s="622"/>
      <c r="CW38" s="622"/>
      <c r="CX38" s="622"/>
      <c r="CY38" s="623"/>
      <c r="CZ38" s="624">
        <v>6.1</v>
      </c>
      <c r="DA38" s="636"/>
      <c r="DB38" s="636"/>
      <c r="DC38" s="637"/>
      <c r="DD38" s="627">
        <v>1951713</v>
      </c>
      <c r="DE38" s="622"/>
      <c r="DF38" s="622"/>
      <c r="DG38" s="622"/>
      <c r="DH38" s="622"/>
      <c r="DI38" s="622"/>
      <c r="DJ38" s="622"/>
      <c r="DK38" s="623"/>
      <c r="DL38" s="627">
        <v>1887392</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25930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17129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3326581</v>
      </c>
      <c r="CS39" s="634"/>
      <c r="CT39" s="634"/>
      <c r="CU39" s="634"/>
      <c r="CV39" s="634"/>
      <c r="CW39" s="634"/>
      <c r="CX39" s="634"/>
      <c r="CY39" s="635"/>
      <c r="CZ39" s="624">
        <v>8.1999999999999993</v>
      </c>
      <c r="DA39" s="636"/>
      <c r="DB39" s="636"/>
      <c r="DC39" s="637"/>
      <c r="DD39" s="627">
        <v>2640014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172138</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6444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2257964</v>
      </c>
      <c r="CS40" s="622"/>
      <c r="CT40" s="622"/>
      <c r="CU40" s="622"/>
      <c r="CV40" s="622"/>
      <c r="CW40" s="622"/>
      <c r="CX40" s="622"/>
      <c r="CY40" s="623"/>
      <c r="CZ40" s="624">
        <v>5.6</v>
      </c>
      <c r="DA40" s="636"/>
      <c r="DB40" s="636"/>
      <c r="DC40" s="637"/>
      <c r="DD40" s="627">
        <v>46295</v>
      </c>
      <c r="DE40" s="622"/>
      <c r="DF40" s="622"/>
      <c r="DG40" s="622"/>
      <c r="DH40" s="622"/>
      <c r="DI40" s="622"/>
      <c r="DJ40" s="622"/>
      <c r="DK40" s="623"/>
      <c r="DL40" s="627">
        <v>1000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43218438</v>
      </c>
      <c r="S41" s="646"/>
      <c r="T41" s="646"/>
      <c r="U41" s="646"/>
      <c r="V41" s="646"/>
      <c r="W41" s="646"/>
      <c r="X41" s="646"/>
      <c r="Y41" s="649"/>
      <c r="Z41" s="650">
        <v>100</v>
      </c>
      <c r="AA41" s="650"/>
      <c r="AB41" s="650"/>
      <c r="AC41" s="650"/>
      <c r="AD41" s="651">
        <v>19119727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654810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1767815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6400788</v>
      </c>
      <c r="CS42" s="634"/>
      <c r="CT42" s="634"/>
      <c r="CU42" s="634"/>
      <c r="CV42" s="634"/>
      <c r="CW42" s="634"/>
      <c r="CX42" s="634"/>
      <c r="CY42" s="635"/>
      <c r="CZ42" s="624">
        <v>15.8</v>
      </c>
      <c r="DA42" s="636"/>
      <c r="DB42" s="636"/>
      <c r="DC42" s="637"/>
      <c r="DD42" s="627">
        <v>1246714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37351</v>
      </c>
      <c r="CS43" s="634"/>
      <c r="CT43" s="634"/>
      <c r="CU43" s="634"/>
      <c r="CV43" s="634"/>
      <c r="CW43" s="634"/>
      <c r="CX43" s="634"/>
      <c r="CY43" s="635"/>
      <c r="CZ43" s="624">
        <v>0.1</v>
      </c>
      <c r="DA43" s="636"/>
      <c r="DB43" s="636"/>
      <c r="DC43" s="637"/>
      <c r="DD43" s="627">
        <v>37351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6400788</v>
      </c>
      <c r="CS44" s="622"/>
      <c r="CT44" s="622"/>
      <c r="CU44" s="622"/>
      <c r="CV44" s="622"/>
      <c r="CW44" s="622"/>
      <c r="CX44" s="622"/>
      <c r="CY44" s="623"/>
      <c r="CZ44" s="624">
        <v>15.8</v>
      </c>
      <c r="DA44" s="625"/>
      <c r="DB44" s="625"/>
      <c r="DC44" s="626"/>
      <c r="DD44" s="627">
        <v>1246714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4479631</v>
      </c>
      <c r="CS45" s="634"/>
      <c r="CT45" s="634"/>
      <c r="CU45" s="634"/>
      <c r="CV45" s="634"/>
      <c r="CW45" s="634"/>
      <c r="CX45" s="634"/>
      <c r="CY45" s="635"/>
      <c r="CZ45" s="624">
        <v>11.1</v>
      </c>
      <c r="DA45" s="636"/>
      <c r="DB45" s="636"/>
      <c r="DC45" s="637"/>
      <c r="DD45" s="627">
        <v>138959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1895511</v>
      </c>
      <c r="CS46" s="622"/>
      <c r="CT46" s="622"/>
      <c r="CU46" s="622"/>
      <c r="CV46" s="622"/>
      <c r="CW46" s="622"/>
      <c r="CX46" s="622"/>
      <c r="CY46" s="623"/>
      <c r="CZ46" s="624">
        <v>4.7</v>
      </c>
      <c r="DA46" s="625"/>
      <c r="DB46" s="625"/>
      <c r="DC46" s="626"/>
      <c r="DD46" s="627">
        <v>1085477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40514369</v>
      </c>
      <c r="CS49" s="606"/>
      <c r="CT49" s="606"/>
      <c r="CU49" s="606"/>
      <c r="CV49" s="606"/>
      <c r="CW49" s="606"/>
      <c r="CX49" s="606"/>
      <c r="CY49" s="607"/>
      <c r="CZ49" s="608">
        <v>100</v>
      </c>
      <c r="DA49" s="609"/>
      <c r="DB49" s="609"/>
      <c r="DC49" s="610"/>
      <c r="DD49" s="611">
        <v>24276840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8k0TBH/hLR3rKclYekhpPgSpk5c14Lp619Z1FeMZEdYoRgSNgbMZy+Jk6Zx3vsp7kgKnfw32g8+vYnwalsrhg==" saltValue="P4nkecCS5X1wlot+v2Hv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1" zoomScale="70" zoomScaleNormal="70" zoomScaleSheetLayoutView="70" workbookViewId="0">
      <selection activeCell="CR8" sqref="CR8:CV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43140</v>
      </c>
      <c r="R7" s="1103"/>
      <c r="S7" s="1103"/>
      <c r="T7" s="1103"/>
      <c r="U7" s="1103"/>
      <c r="V7" s="1103">
        <v>40481</v>
      </c>
      <c r="W7" s="1103"/>
      <c r="X7" s="1103"/>
      <c r="Y7" s="1103"/>
      <c r="Z7" s="1103"/>
      <c r="AA7" s="1103">
        <v>2659</v>
      </c>
      <c r="AB7" s="1103"/>
      <c r="AC7" s="1103"/>
      <c r="AD7" s="1103"/>
      <c r="AE7" s="1104"/>
      <c r="AF7" s="1105">
        <v>1799</v>
      </c>
      <c r="AG7" s="1106"/>
      <c r="AH7" s="1106"/>
      <c r="AI7" s="1106"/>
      <c r="AJ7" s="1107"/>
      <c r="AK7" s="1108">
        <v>2294</v>
      </c>
      <c r="AL7" s="1109"/>
      <c r="AM7" s="1109"/>
      <c r="AN7" s="1109"/>
      <c r="AO7" s="1109"/>
      <c r="AP7" s="1109">
        <v>29967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563</v>
      </c>
      <c r="BS7" s="1099" t="s">
        <v>561</v>
      </c>
      <c r="BT7" s="1100"/>
      <c r="BU7" s="1100"/>
      <c r="BV7" s="1100"/>
      <c r="BW7" s="1100"/>
      <c r="BX7" s="1100"/>
      <c r="BY7" s="1100"/>
      <c r="BZ7" s="1100"/>
      <c r="CA7" s="1100"/>
      <c r="CB7" s="1100"/>
      <c r="CC7" s="1100"/>
      <c r="CD7" s="1100"/>
      <c r="CE7" s="1100"/>
      <c r="CF7" s="1100"/>
      <c r="CG7" s="1112"/>
      <c r="CH7" s="1096">
        <v>19</v>
      </c>
      <c r="CI7" s="1097"/>
      <c r="CJ7" s="1097"/>
      <c r="CK7" s="1097"/>
      <c r="CL7" s="1098"/>
      <c r="CM7" s="1096">
        <v>664</v>
      </c>
      <c r="CN7" s="1097"/>
      <c r="CO7" s="1097"/>
      <c r="CP7" s="1097"/>
      <c r="CQ7" s="1098"/>
      <c r="CR7" s="1096">
        <v>82</v>
      </c>
      <c r="CS7" s="1097"/>
      <c r="CT7" s="1097"/>
      <c r="CU7" s="1097"/>
      <c r="CV7" s="1098"/>
      <c r="CW7" s="1096" t="s">
        <v>562</v>
      </c>
      <c r="CX7" s="1097"/>
      <c r="CY7" s="1097"/>
      <c r="CZ7" s="1097"/>
      <c r="DA7" s="1098"/>
      <c r="DB7" s="1096">
        <v>1000</v>
      </c>
      <c r="DC7" s="1097"/>
      <c r="DD7" s="1097"/>
      <c r="DE7" s="1097"/>
      <c r="DF7" s="1098"/>
      <c r="DG7" s="1096" t="s">
        <v>562</v>
      </c>
      <c r="DH7" s="1097"/>
      <c r="DI7" s="1097"/>
      <c r="DJ7" s="1097"/>
      <c r="DK7" s="1098"/>
      <c r="DL7" s="1096" t="s">
        <v>562</v>
      </c>
      <c r="DM7" s="1097"/>
      <c r="DN7" s="1097"/>
      <c r="DO7" s="1097"/>
      <c r="DP7" s="1098"/>
      <c r="DQ7" s="1096">
        <v>100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107</v>
      </c>
      <c r="R8" s="1039"/>
      <c r="S8" s="1039"/>
      <c r="T8" s="1039"/>
      <c r="U8" s="1039"/>
      <c r="V8" s="1039">
        <v>62</v>
      </c>
      <c r="W8" s="1039"/>
      <c r="X8" s="1039"/>
      <c r="Y8" s="1039"/>
      <c r="Z8" s="1039"/>
      <c r="AA8" s="1039">
        <v>45</v>
      </c>
      <c r="AB8" s="1039"/>
      <c r="AC8" s="1039"/>
      <c r="AD8" s="1039"/>
      <c r="AE8" s="1040"/>
      <c r="AF8" s="1035">
        <v>45</v>
      </c>
      <c r="AG8" s="1036"/>
      <c r="AH8" s="1036"/>
      <c r="AI8" s="1036"/>
      <c r="AJ8" s="1037"/>
      <c r="AK8" s="1080" t="s">
        <v>550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0</v>
      </c>
      <c r="CI8" s="990"/>
      <c r="CJ8" s="990"/>
      <c r="CK8" s="990"/>
      <c r="CL8" s="991"/>
      <c r="CM8" s="989">
        <v>31</v>
      </c>
      <c r="CN8" s="990"/>
      <c r="CO8" s="990"/>
      <c r="CP8" s="990"/>
      <c r="CQ8" s="991"/>
      <c r="CR8" s="989">
        <v>20</v>
      </c>
      <c r="CS8" s="990"/>
      <c r="CT8" s="990"/>
      <c r="CU8" s="990"/>
      <c r="CV8" s="991"/>
      <c r="CW8" s="989">
        <v>9</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-139</v>
      </c>
      <c r="CI9" s="990"/>
      <c r="CJ9" s="990"/>
      <c r="CK9" s="990"/>
      <c r="CL9" s="991"/>
      <c r="CM9" s="989">
        <v>144</v>
      </c>
      <c r="CN9" s="990"/>
      <c r="CO9" s="990"/>
      <c r="CP9" s="990"/>
      <c r="CQ9" s="991"/>
      <c r="CR9" s="989">
        <v>34</v>
      </c>
      <c r="CS9" s="990"/>
      <c r="CT9" s="990"/>
      <c r="CU9" s="990"/>
      <c r="CV9" s="991"/>
      <c r="CW9" s="989">
        <v>54</v>
      </c>
      <c r="CX9" s="990"/>
      <c r="CY9" s="990"/>
      <c r="CZ9" s="990"/>
      <c r="DA9" s="991"/>
      <c r="DB9" s="989" t="s">
        <v>562</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43218</v>
      </c>
      <c r="R23" s="1061"/>
      <c r="S23" s="1061"/>
      <c r="T23" s="1061"/>
      <c r="U23" s="1061"/>
      <c r="V23" s="1061">
        <v>40514</v>
      </c>
      <c r="W23" s="1061"/>
      <c r="X23" s="1061"/>
      <c r="Y23" s="1061"/>
      <c r="Z23" s="1061"/>
      <c r="AA23" s="1061">
        <v>2704</v>
      </c>
      <c r="AB23" s="1061"/>
      <c r="AC23" s="1061"/>
      <c r="AD23" s="1061"/>
      <c r="AE23" s="1068"/>
      <c r="AF23" s="1069">
        <v>1844</v>
      </c>
      <c r="AG23" s="1061"/>
      <c r="AH23" s="1061"/>
      <c r="AI23" s="1061"/>
      <c r="AJ23" s="1070"/>
      <c r="AK23" s="1071"/>
      <c r="AL23" s="1072"/>
      <c r="AM23" s="1072"/>
      <c r="AN23" s="1072"/>
      <c r="AO23" s="1072"/>
      <c r="AP23" s="1061">
        <v>29967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9719</v>
      </c>
      <c r="R28" s="1051"/>
      <c r="S28" s="1051"/>
      <c r="T28" s="1051"/>
      <c r="U28" s="1051"/>
      <c r="V28" s="1051">
        <v>9196</v>
      </c>
      <c r="W28" s="1051"/>
      <c r="X28" s="1051"/>
      <c r="Y28" s="1051"/>
      <c r="Z28" s="1051"/>
      <c r="AA28" s="1051">
        <v>523</v>
      </c>
      <c r="AB28" s="1051"/>
      <c r="AC28" s="1051"/>
      <c r="AD28" s="1051"/>
      <c r="AE28" s="1052"/>
      <c r="AF28" s="1053">
        <v>523</v>
      </c>
      <c r="AG28" s="1051"/>
      <c r="AH28" s="1051"/>
      <c r="AI28" s="1051"/>
      <c r="AJ28" s="1054"/>
      <c r="AK28" s="1042">
        <v>655</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6680</v>
      </c>
      <c r="R29" s="1039"/>
      <c r="S29" s="1039"/>
      <c r="T29" s="1039"/>
      <c r="U29" s="1039"/>
      <c r="V29" s="1039">
        <v>6307</v>
      </c>
      <c r="W29" s="1039"/>
      <c r="X29" s="1039"/>
      <c r="Y29" s="1039"/>
      <c r="Z29" s="1039"/>
      <c r="AA29" s="1039">
        <v>373</v>
      </c>
      <c r="AB29" s="1039"/>
      <c r="AC29" s="1039"/>
      <c r="AD29" s="1039"/>
      <c r="AE29" s="1040"/>
      <c r="AF29" s="1035">
        <v>373</v>
      </c>
      <c r="AG29" s="1036"/>
      <c r="AH29" s="1036"/>
      <c r="AI29" s="1036"/>
      <c r="AJ29" s="1037"/>
      <c r="AK29" s="980">
        <v>935</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979</v>
      </c>
      <c r="R30" s="1039"/>
      <c r="S30" s="1039"/>
      <c r="T30" s="1039"/>
      <c r="U30" s="1039"/>
      <c r="V30" s="1039">
        <v>884</v>
      </c>
      <c r="W30" s="1039"/>
      <c r="X30" s="1039"/>
      <c r="Y30" s="1039"/>
      <c r="Z30" s="1039"/>
      <c r="AA30" s="1039">
        <v>95</v>
      </c>
      <c r="AB30" s="1039"/>
      <c r="AC30" s="1039"/>
      <c r="AD30" s="1039"/>
      <c r="AE30" s="1040"/>
      <c r="AF30" s="1035">
        <v>95</v>
      </c>
      <c r="AG30" s="1036"/>
      <c r="AH30" s="1036"/>
      <c r="AI30" s="1036"/>
      <c r="AJ30" s="1037"/>
      <c r="AK30" s="980">
        <v>185</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1282</v>
      </c>
      <c r="R31" s="1039"/>
      <c r="S31" s="1039"/>
      <c r="T31" s="1039"/>
      <c r="U31" s="1039"/>
      <c r="V31" s="1039">
        <v>1213</v>
      </c>
      <c r="W31" s="1039"/>
      <c r="X31" s="1039"/>
      <c r="Y31" s="1039"/>
      <c r="Z31" s="1039"/>
      <c r="AA31" s="1039">
        <v>69</v>
      </c>
      <c r="AB31" s="1039"/>
      <c r="AC31" s="1039"/>
      <c r="AD31" s="1039"/>
      <c r="AE31" s="1040"/>
      <c r="AF31" s="1035">
        <v>2636</v>
      </c>
      <c r="AG31" s="1036"/>
      <c r="AH31" s="1036"/>
      <c r="AI31" s="1036"/>
      <c r="AJ31" s="1037"/>
      <c r="AK31" s="980">
        <v>74</v>
      </c>
      <c r="AL31" s="971"/>
      <c r="AM31" s="971"/>
      <c r="AN31" s="971"/>
      <c r="AO31" s="971"/>
      <c r="AP31" s="971">
        <v>3286</v>
      </c>
      <c r="AQ31" s="971"/>
      <c r="AR31" s="971"/>
      <c r="AS31" s="971"/>
      <c r="AT31" s="971"/>
      <c r="AU31" s="971">
        <v>100</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2274</v>
      </c>
      <c r="R32" s="1039"/>
      <c r="S32" s="1039"/>
      <c r="T32" s="1039"/>
      <c r="U32" s="1039"/>
      <c r="V32" s="1039">
        <v>1815</v>
      </c>
      <c r="W32" s="1039"/>
      <c r="X32" s="1039"/>
      <c r="Y32" s="1039"/>
      <c r="Z32" s="1039"/>
      <c r="AA32" s="1039">
        <v>459</v>
      </c>
      <c r="AB32" s="1039"/>
      <c r="AC32" s="1039"/>
      <c r="AD32" s="1039"/>
      <c r="AE32" s="1040"/>
      <c r="AF32" s="1035">
        <v>295</v>
      </c>
      <c r="AG32" s="1036"/>
      <c r="AH32" s="1036"/>
      <c r="AI32" s="1036"/>
      <c r="AJ32" s="1037"/>
      <c r="AK32" s="980">
        <v>990</v>
      </c>
      <c r="AL32" s="971"/>
      <c r="AM32" s="971"/>
      <c r="AN32" s="971"/>
      <c r="AO32" s="971"/>
      <c r="AP32" s="971">
        <v>9136</v>
      </c>
      <c r="AQ32" s="971"/>
      <c r="AR32" s="971"/>
      <c r="AS32" s="971"/>
      <c r="AT32" s="971"/>
      <c r="AU32" s="971">
        <v>746</v>
      </c>
      <c r="AV32" s="971"/>
      <c r="AW32" s="971"/>
      <c r="AX32" s="971"/>
      <c r="AY32" s="971"/>
      <c r="AZ32" s="1041" t="s">
        <v>550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666</v>
      </c>
      <c r="R33" s="1039"/>
      <c r="S33" s="1039"/>
      <c r="T33" s="1039"/>
      <c r="U33" s="1039"/>
      <c r="V33" s="1039">
        <v>664</v>
      </c>
      <c r="W33" s="1039"/>
      <c r="X33" s="1039"/>
      <c r="Y33" s="1039"/>
      <c r="Z33" s="1039"/>
      <c r="AA33" s="1039">
        <v>2</v>
      </c>
      <c r="AB33" s="1039"/>
      <c r="AC33" s="1039"/>
      <c r="AD33" s="1039"/>
      <c r="AE33" s="1040"/>
      <c r="AF33" s="1035" t="s">
        <v>122</v>
      </c>
      <c r="AG33" s="1036"/>
      <c r="AH33" s="1036"/>
      <c r="AI33" s="1036"/>
      <c r="AJ33" s="1037"/>
      <c r="AK33" s="980">
        <v>26</v>
      </c>
      <c r="AL33" s="971"/>
      <c r="AM33" s="971"/>
      <c r="AN33" s="971"/>
      <c r="AO33" s="971"/>
      <c r="AP33" s="971">
        <v>1917</v>
      </c>
      <c r="AQ33" s="971"/>
      <c r="AR33" s="971"/>
      <c r="AS33" s="971"/>
      <c r="AT33" s="971"/>
      <c r="AU33" s="971" t="s">
        <v>550</v>
      </c>
      <c r="AV33" s="971"/>
      <c r="AW33" s="971"/>
      <c r="AX33" s="971"/>
      <c r="AY33" s="971"/>
      <c r="AZ33" s="1041" t="s">
        <v>550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3923</v>
      </c>
      <c r="AG63" s="959"/>
      <c r="AH63" s="959"/>
      <c r="AI63" s="959"/>
      <c r="AJ63" s="1022"/>
      <c r="AK63" s="1023"/>
      <c r="AL63" s="963"/>
      <c r="AM63" s="963"/>
      <c r="AN63" s="963"/>
      <c r="AO63" s="963"/>
      <c r="AP63" s="959">
        <v>14339</v>
      </c>
      <c r="AQ63" s="959"/>
      <c r="AR63" s="959"/>
      <c r="AS63" s="959"/>
      <c r="AT63" s="959"/>
      <c r="AU63" s="959">
        <v>846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t="s">
        <v>551</v>
      </c>
      <c r="D68" s="986" t="s">
        <v>551</v>
      </c>
      <c r="E68" s="986" t="s">
        <v>551</v>
      </c>
      <c r="F68" s="986" t="s">
        <v>551</v>
      </c>
      <c r="G68" s="986" t="s">
        <v>551</v>
      </c>
      <c r="H68" s="986" t="s">
        <v>551</v>
      </c>
      <c r="I68" s="986" t="s">
        <v>551</v>
      </c>
      <c r="J68" s="986" t="s">
        <v>551</v>
      </c>
      <c r="K68" s="986" t="s">
        <v>551</v>
      </c>
      <c r="L68" s="986" t="s">
        <v>551</v>
      </c>
      <c r="M68" s="986" t="s">
        <v>551</v>
      </c>
      <c r="N68" s="986" t="s">
        <v>551</v>
      </c>
      <c r="O68" s="986" t="s">
        <v>551</v>
      </c>
      <c r="P68" s="987" t="s">
        <v>551</v>
      </c>
      <c r="Q68" s="988">
        <v>7869</v>
      </c>
      <c r="R68" s="982"/>
      <c r="S68" s="982"/>
      <c r="T68" s="982"/>
      <c r="U68" s="982"/>
      <c r="V68" s="982">
        <v>7783</v>
      </c>
      <c r="W68" s="982"/>
      <c r="X68" s="982"/>
      <c r="Y68" s="982"/>
      <c r="Z68" s="982"/>
      <c r="AA68" s="982">
        <v>85</v>
      </c>
      <c r="AB68" s="982"/>
      <c r="AC68" s="982"/>
      <c r="AD68" s="982"/>
      <c r="AE68" s="982"/>
      <c r="AF68" s="982">
        <v>85</v>
      </c>
      <c r="AG68" s="982"/>
      <c r="AH68" s="982"/>
      <c r="AI68" s="982"/>
      <c r="AJ68" s="982"/>
      <c r="AK68" s="982">
        <v>52</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t="s">
        <v>551</v>
      </c>
      <c r="D69" s="975" t="s">
        <v>551</v>
      </c>
      <c r="E69" s="975" t="s">
        <v>551</v>
      </c>
      <c r="F69" s="975" t="s">
        <v>551</v>
      </c>
      <c r="G69" s="975" t="s">
        <v>551</v>
      </c>
      <c r="H69" s="975" t="s">
        <v>551</v>
      </c>
      <c r="I69" s="975" t="s">
        <v>551</v>
      </c>
      <c r="J69" s="975" t="s">
        <v>551</v>
      </c>
      <c r="K69" s="975" t="s">
        <v>551</v>
      </c>
      <c r="L69" s="975" t="s">
        <v>551</v>
      </c>
      <c r="M69" s="975" t="s">
        <v>551</v>
      </c>
      <c r="N69" s="975" t="s">
        <v>551</v>
      </c>
      <c r="O69" s="975" t="s">
        <v>551</v>
      </c>
      <c r="P69" s="976" t="s">
        <v>551</v>
      </c>
      <c r="Q69" s="977">
        <v>43</v>
      </c>
      <c r="R69" s="971"/>
      <c r="S69" s="971"/>
      <c r="T69" s="971"/>
      <c r="U69" s="971"/>
      <c r="V69" s="971">
        <v>38</v>
      </c>
      <c r="W69" s="971"/>
      <c r="X69" s="971"/>
      <c r="Y69" s="971"/>
      <c r="Z69" s="971"/>
      <c r="AA69" s="971">
        <v>5</v>
      </c>
      <c r="AB69" s="971"/>
      <c r="AC69" s="971"/>
      <c r="AD69" s="971"/>
      <c r="AE69" s="971"/>
      <c r="AF69" s="971">
        <v>5</v>
      </c>
      <c r="AG69" s="971"/>
      <c r="AH69" s="971"/>
      <c r="AI69" s="971"/>
      <c r="AJ69" s="971"/>
      <c r="AK69" s="971">
        <v>26</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t="s">
        <v>552</v>
      </c>
      <c r="D70" s="975" t="s">
        <v>552</v>
      </c>
      <c r="E70" s="975" t="s">
        <v>552</v>
      </c>
      <c r="F70" s="975" t="s">
        <v>552</v>
      </c>
      <c r="G70" s="975" t="s">
        <v>552</v>
      </c>
      <c r="H70" s="975" t="s">
        <v>552</v>
      </c>
      <c r="I70" s="975" t="s">
        <v>552</v>
      </c>
      <c r="J70" s="975" t="s">
        <v>552</v>
      </c>
      <c r="K70" s="975" t="s">
        <v>552</v>
      </c>
      <c r="L70" s="975" t="s">
        <v>552</v>
      </c>
      <c r="M70" s="975" t="s">
        <v>552</v>
      </c>
      <c r="N70" s="975" t="s">
        <v>552</v>
      </c>
      <c r="O70" s="975" t="s">
        <v>552</v>
      </c>
      <c r="P70" s="976" t="s">
        <v>552</v>
      </c>
      <c r="Q70" s="977">
        <v>369</v>
      </c>
      <c r="R70" s="971"/>
      <c r="S70" s="971"/>
      <c r="T70" s="971"/>
      <c r="U70" s="971"/>
      <c r="V70" s="971">
        <v>358</v>
      </c>
      <c r="W70" s="971"/>
      <c r="X70" s="971"/>
      <c r="Y70" s="971"/>
      <c r="Z70" s="971"/>
      <c r="AA70" s="971">
        <v>10</v>
      </c>
      <c r="AB70" s="971"/>
      <c r="AC70" s="971"/>
      <c r="AD70" s="971"/>
      <c r="AE70" s="971"/>
      <c r="AF70" s="971">
        <v>10</v>
      </c>
      <c r="AG70" s="971"/>
      <c r="AH70" s="971"/>
      <c r="AI70" s="971"/>
      <c r="AJ70" s="971"/>
      <c r="AK70" s="971">
        <v>249</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t="s">
        <v>552</v>
      </c>
      <c r="D71" s="975" t="s">
        <v>552</v>
      </c>
      <c r="E71" s="975" t="s">
        <v>552</v>
      </c>
      <c r="F71" s="975" t="s">
        <v>552</v>
      </c>
      <c r="G71" s="975" t="s">
        <v>552</v>
      </c>
      <c r="H71" s="975" t="s">
        <v>552</v>
      </c>
      <c r="I71" s="975" t="s">
        <v>552</v>
      </c>
      <c r="J71" s="975" t="s">
        <v>552</v>
      </c>
      <c r="K71" s="975" t="s">
        <v>552</v>
      </c>
      <c r="L71" s="975" t="s">
        <v>552</v>
      </c>
      <c r="M71" s="975" t="s">
        <v>552</v>
      </c>
      <c r="N71" s="975" t="s">
        <v>552</v>
      </c>
      <c r="O71" s="975" t="s">
        <v>552</v>
      </c>
      <c r="P71" s="976" t="s">
        <v>552</v>
      </c>
      <c r="Q71" s="977">
        <v>241808</v>
      </c>
      <c r="R71" s="971"/>
      <c r="S71" s="971"/>
      <c r="T71" s="971"/>
      <c r="U71" s="971"/>
      <c r="V71" s="971">
        <v>236655</v>
      </c>
      <c r="W71" s="971"/>
      <c r="X71" s="971"/>
      <c r="Y71" s="971"/>
      <c r="Z71" s="971"/>
      <c r="AA71" s="971">
        <v>5153</v>
      </c>
      <c r="AB71" s="971"/>
      <c r="AC71" s="971"/>
      <c r="AD71" s="971"/>
      <c r="AE71" s="971"/>
      <c r="AF71" s="971">
        <v>5153</v>
      </c>
      <c r="AG71" s="971"/>
      <c r="AH71" s="971"/>
      <c r="AI71" s="971"/>
      <c r="AJ71" s="971"/>
      <c r="AK71" s="971">
        <v>5058</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4436</v>
      </c>
      <c r="R72" s="971"/>
      <c r="S72" s="971"/>
      <c r="T72" s="971"/>
      <c r="U72" s="971"/>
      <c r="V72" s="971">
        <v>4134</v>
      </c>
      <c r="W72" s="971"/>
      <c r="X72" s="971"/>
      <c r="Y72" s="971"/>
      <c r="Z72" s="971"/>
      <c r="AA72" s="971">
        <v>302</v>
      </c>
      <c r="AB72" s="971"/>
      <c r="AC72" s="971"/>
      <c r="AD72" s="971"/>
      <c r="AE72" s="971"/>
      <c r="AF72" s="971">
        <v>254</v>
      </c>
      <c r="AG72" s="971"/>
      <c r="AH72" s="971"/>
      <c r="AI72" s="971"/>
      <c r="AJ72" s="971"/>
      <c r="AK72" s="971">
        <v>178</v>
      </c>
      <c r="AL72" s="971"/>
      <c r="AM72" s="971"/>
      <c r="AN72" s="971"/>
      <c r="AO72" s="971"/>
      <c r="AP72" s="971">
        <v>2262</v>
      </c>
      <c r="AQ72" s="971"/>
      <c r="AR72" s="971"/>
      <c r="AS72" s="971"/>
      <c r="AT72" s="971"/>
      <c r="AU72" s="971">
        <v>1227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3</v>
      </c>
      <c r="R73" s="971"/>
      <c r="S73" s="971"/>
      <c r="T73" s="971"/>
      <c r="U73" s="971"/>
      <c r="V73" s="971">
        <v>2</v>
      </c>
      <c r="W73" s="971"/>
      <c r="X73" s="971"/>
      <c r="Y73" s="971"/>
      <c r="Z73" s="971"/>
      <c r="AA73" s="971">
        <v>1</v>
      </c>
      <c r="AB73" s="971"/>
      <c r="AC73" s="971"/>
      <c r="AD73" s="971"/>
      <c r="AE73" s="971"/>
      <c r="AF73" s="971">
        <v>1</v>
      </c>
      <c r="AG73" s="971"/>
      <c r="AH73" s="971"/>
      <c r="AI73" s="971"/>
      <c r="AJ73" s="971"/>
      <c r="AK73" s="971" t="s">
        <v>559</v>
      </c>
      <c r="AL73" s="971"/>
      <c r="AM73" s="971"/>
      <c r="AN73" s="971"/>
      <c r="AO73" s="971"/>
      <c r="AP73" s="971" t="s">
        <v>559</v>
      </c>
      <c r="AQ73" s="971"/>
      <c r="AR73" s="971"/>
      <c r="AS73" s="971"/>
      <c r="AT73" s="971"/>
      <c r="AU73" s="971" t="s">
        <v>559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13</v>
      </c>
      <c r="R74" s="971"/>
      <c r="S74" s="971"/>
      <c r="T74" s="971"/>
      <c r="U74" s="971"/>
      <c r="V74" s="971">
        <v>11</v>
      </c>
      <c r="W74" s="971"/>
      <c r="X74" s="971"/>
      <c r="Y74" s="971"/>
      <c r="Z74" s="971"/>
      <c r="AA74" s="971">
        <v>2</v>
      </c>
      <c r="AB74" s="971"/>
      <c r="AC74" s="971"/>
      <c r="AD74" s="971"/>
      <c r="AE74" s="971"/>
      <c r="AF74" s="971">
        <v>2</v>
      </c>
      <c r="AG74" s="971"/>
      <c r="AH74" s="971"/>
      <c r="AI74" s="971"/>
      <c r="AJ74" s="971"/>
      <c r="AK74" s="971" t="s">
        <v>559</v>
      </c>
      <c r="AL74" s="971"/>
      <c r="AM74" s="971"/>
      <c r="AN74" s="971"/>
      <c r="AO74" s="971"/>
      <c r="AP74" s="971" t="s">
        <v>559</v>
      </c>
      <c r="AQ74" s="971"/>
      <c r="AR74" s="971"/>
      <c r="AS74" s="971"/>
      <c r="AT74" s="971"/>
      <c r="AU74" s="971" t="s">
        <v>559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5510</v>
      </c>
      <c r="AG88" s="959"/>
      <c r="AH88" s="959"/>
      <c r="AI88" s="959"/>
      <c r="AJ88" s="959"/>
      <c r="AK88" s="963"/>
      <c r="AL88" s="963"/>
      <c r="AM88" s="963"/>
      <c r="AN88" s="963"/>
      <c r="AO88" s="963"/>
      <c r="AP88" s="959">
        <v>2262</v>
      </c>
      <c r="AQ88" s="959"/>
      <c r="AR88" s="959"/>
      <c r="AS88" s="959"/>
      <c r="AT88" s="959"/>
      <c r="AU88" s="959">
        <v>1227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136</v>
      </c>
      <c r="CS102" s="953"/>
      <c r="CT102" s="953"/>
      <c r="CU102" s="953"/>
      <c r="CV102" s="954"/>
      <c r="CW102" s="952">
        <f>SUM(CW7:DA88)</f>
        <v>63</v>
      </c>
      <c r="CX102" s="953"/>
      <c r="CY102" s="953"/>
      <c r="CZ102" s="953"/>
      <c r="DA102" s="954"/>
      <c r="DB102" s="952">
        <f>SUM(DB7:DF88)</f>
        <v>1000</v>
      </c>
      <c r="DC102" s="953"/>
      <c r="DD102" s="953"/>
      <c r="DE102" s="953"/>
      <c r="DF102" s="954"/>
      <c r="DG102" s="952">
        <f>SUM(DG7:DK88)</f>
        <v>0</v>
      </c>
      <c r="DH102" s="953"/>
      <c r="DI102" s="953"/>
      <c r="DJ102" s="953"/>
      <c r="DK102" s="954"/>
      <c r="DL102" s="952">
        <f>SUM(DL7:DP88)</f>
        <v>0</v>
      </c>
      <c r="DM102" s="953"/>
      <c r="DN102" s="953"/>
      <c r="DO102" s="953"/>
      <c r="DP102" s="954"/>
      <c r="DQ102" s="952">
        <f>SUM(DQ7:DU88)</f>
        <v>100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2461890</v>
      </c>
      <c r="AB110" s="889"/>
      <c r="AC110" s="889"/>
      <c r="AD110" s="889"/>
      <c r="AE110" s="890"/>
      <c r="AF110" s="891">
        <v>2538400</v>
      </c>
      <c r="AG110" s="889"/>
      <c r="AH110" s="889"/>
      <c r="AI110" s="889"/>
      <c r="AJ110" s="890"/>
      <c r="AK110" s="891">
        <v>2550857</v>
      </c>
      <c r="AL110" s="889"/>
      <c r="AM110" s="889"/>
      <c r="AN110" s="889"/>
      <c r="AO110" s="890"/>
      <c r="AP110" s="892">
        <v>15.4</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31122789</v>
      </c>
      <c r="BR110" s="842"/>
      <c r="BS110" s="842"/>
      <c r="BT110" s="842"/>
      <c r="BU110" s="842"/>
      <c r="BV110" s="842">
        <v>29766636</v>
      </c>
      <c r="BW110" s="842"/>
      <c r="BX110" s="842"/>
      <c r="BY110" s="842"/>
      <c r="BZ110" s="842"/>
      <c r="CA110" s="842">
        <v>29967477</v>
      </c>
      <c r="CB110" s="842"/>
      <c r="CC110" s="842"/>
      <c r="CD110" s="842"/>
      <c r="CE110" s="842"/>
      <c r="CF110" s="866">
        <v>180.4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142559</v>
      </c>
      <c r="BR111" s="817"/>
      <c r="BS111" s="817"/>
      <c r="BT111" s="817"/>
      <c r="BU111" s="817"/>
      <c r="BV111" s="817">
        <v>124720</v>
      </c>
      <c r="BW111" s="817"/>
      <c r="BX111" s="817"/>
      <c r="BY111" s="817"/>
      <c r="BZ111" s="817"/>
      <c r="CA111" s="817">
        <v>90032</v>
      </c>
      <c r="CB111" s="817"/>
      <c r="CC111" s="817"/>
      <c r="CD111" s="817"/>
      <c r="CE111" s="817"/>
      <c r="CF111" s="875">
        <v>0.5</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42000</v>
      </c>
      <c r="AB112" s="780"/>
      <c r="AC112" s="780"/>
      <c r="AD112" s="780"/>
      <c r="AE112" s="781"/>
      <c r="AF112" s="782">
        <v>42000</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7092414</v>
      </c>
      <c r="BR112" s="817"/>
      <c r="BS112" s="817"/>
      <c r="BT112" s="817"/>
      <c r="BU112" s="817"/>
      <c r="BV112" s="817">
        <v>6388243</v>
      </c>
      <c r="BW112" s="817"/>
      <c r="BX112" s="817"/>
      <c r="BY112" s="817"/>
      <c r="BZ112" s="817"/>
      <c r="CA112" s="817">
        <v>6131398</v>
      </c>
      <c r="CB112" s="817"/>
      <c r="CC112" s="817"/>
      <c r="CD112" s="817"/>
      <c r="CE112" s="817"/>
      <c r="CF112" s="875">
        <v>36.9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905195</v>
      </c>
      <c r="AB113" s="919"/>
      <c r="AC113" s="919"/>
      <c r="AD113" s="919"/>
      <c r="AE113" s="920"/>
      <c r="AF113" s="921">
        <v>902091</v>
      </c>
      <c r="AG113" s="919"/>
      <c r="AH113" s="919"/>
      <c r="AI113" s="919"/>
      <c r="AJ113" s="920"/>
      <c r="AK113" s="921">
        <v>883793</v>
      </c>
      <c r="AL113" s="919"/>
      <c r="AM113" s="919"/>
      <c r="AN113" s="919"/>
      <c r="AO113" s="920"/>
      <c r="AP113" s="922">
        <v>5.3</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1709169</v>
      </c>
      <c r="BR113" s="817"/>
      <c r="BS113" s="817"/>
      <c r="BT113" s="817"/>
      <c r="BU113" s="817"/>
      <c r="BV113" s="817">
        <v>1444369</v>
      </c>
      <c r="BW113" s="817"/>
      <c r="BX113" s="817"/>
      <c r="BY113" s="817"/>
      <c r="BZ113" s="817"/>
      <c r="CA113" s="817">
        <v>1226752</v>
      </c>
      <c r="CB113" s="817"/>
      <c r="CC113" s="817"/>
      <c r="CD113" s="817"/>
      <c r="CE113" s="817"/>
      <c r="CF113" s="875">
        <v>7.4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275833</v>
      </c>
      <c r="AB114" s="780"/>
      <c r="AC114" s="780"/>
      <c r="AD114" s="780"/>
      <c r="AE114" s="781"/>
      <c r="AF114" s="782">
        <v>289900</v>
      </c>
      <c r="AG114" s="780"/>
      <c r="AH114" s="780"/>
      <c r="AI114" s="780"/>
      <c r="AJ114" s="781"/>
      <c r="AK114" s="782">
        <v>257462</v>
      </c>
      <c r="AL114" s="780"/>
      <c r="AM114" s="780"/>
      <c r="AN114" s="780"/>
      <c r="AO114" s="781"/>
      <c r="AP114" s="824">
        <v>1.5</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3482421</v>
      </c>
      <c r="BR114" s="817"/>
      <c r="BS114" s="817"/>
      <c r="BT114" s="817"/>
      <c r="BU114" s="817"/>
      <c r="BV114" s="817">
        <v>3325835</v>
      </c>
      <c r="BW114" s="817"/>
      <c r="BX114" s="817"/>
      <c r="BY114" s="817"/>
      <c r="BZ114" s="817"/>
      <c r="CA114" s="817">
        <v>3150672</v>
      </c>
      <c r="CB114" s="817"/>
      <c r="CC114" s="817"/>
      <c r="CD114" s="817"/>
      <c r="CE114" s="817"/>
      <c r="CF114" s="875">
        <v>19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46437</v>
      </c>
      <c r="AB115" s="919"/>
      <c r="AC115" s="919"/>
      <c r="AD115" s="919"/>
      <c r="AE115" s="920"/>
      <c r="AF115" s="921">
        <v>46437</v>
      </c>
      <c r="AG115" s="919"/>
      <c r="AH115" s="919"/>
      <c r="AI115" s="919"/>
      <c r="AJ115" s="920"/>
      <c r="AK115" s="921">
        <v>48722</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100000</v>
      </c>
      <c r="BR115" s="817"/>
      <c r="BS115" s="817"/>
      <c r="BT115" s="817"/>
      <c r="BU115" s="817"/>
      <c r="BV115" s="817">
        <v>100000</v>
      </c>
      <c r="BW115" s="817"/>
      <c r="BX115" s="817"/>
      <c r="BY115" s="817"/>
      <c r="BZ115" s="817"/>
      <c r="CA115" s="817">
        <v>100000</v>
      </c>
      <c r="CB115" s="817"/>
      <c r="CC115" s="817"/>
      <c r="CD115" s="817"/>
      <c r="CE115" s="817"/>
      <c r="CF115" s="875">
        <v>0.6</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3731355</v>
      </c>
      <c r="AB117" s="903"/>
      <c r="AC117" s="903"/>
      <c r="AD117" s="903"/>
      <c r="AE117" s="904"/>
      <c r="AF117" s="905">
        <v>3818828</v>
      </c>
      <c r="AG117" s="903"/>
      <c r="AH117" s="903"/>
      <c r="AI117" s="903"/>
      <c r="AJ117" s="904"/>
      <c r="AK117" s="905">
        <v>3740834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43649352</v>
      </c>
      <c r="BR119" s="845"/>
      <c r="BS119" s="845"/>
      <c r="BT119" s="845"/>
      <c r="BU119" s="845"/>
      <c r="BV119" s="845">
        <v>41149803</v>
      </c>
      <c r="BW119" s="845"/>
      <c r="BX119" s="845"/>
      <c r="BY119" s="845"/>
      <c r="BZ119" s="845"/>
      <c r="CA119" s="845">
        <v>40666331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142559</v>
      </c>
      <c r="DH119" s="764"/>
      <c r="DI119" s="764"/>
      <c r="DJ119" s="764"/>
      <c r="DK119" s="765"/>
      <c r="DL119" s="766">
        <v>124720</v>
      </c>
      <c r="DM119" s="764"/>
      <c r="DN119" s="764"/>
      <c r="DO119" s="764"/>
      <c r="DP119" s="765"/>
      <c r="DQ119" s="766">
        <v>90032</v>
      </c>
      <c r="DR119" s="764"/>
      <c r="DS119" s="764"/>
      <c r="DT119" s="764"/>
      <c r="DU119" s="765"/>
      <c r="DV119" s="848">
        <v>0.5</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13021653</v>
      </c>
      <c r="BR120" s="842"/>
      <c r="BS120" s="842"/>
      <c r="BT120" s="842"/>
      <c r="BU120" s="842"/>
      <c r="BV120" s="842">
        <v>14668634</v>
      </c>
      <c r="BW120" s="842"/>
      <c r="BX120" s="842"/>
      <c r="BY120" s="842"/>
      <c r="BZ120" s="842"/>
      <c r="CA120" s="842">
        <v>16826516</v>
      </c>
      <c r="CB120" s="842"/>
      <c r="CC120" s="842"/>
      <c r="CD120" s="842"/>
      <c r="CE120" s="842"/>
      <c r="CF120" s="866">
        <v>101.3</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6598287</v>
      </c>
      <c r="DH120" s="842"/>
      <c r="DI120" s="842"/>
      <c r="DJ120" s="842"/>
      <c r="DK120" s="842"/>
      <c r="DL120" s="842">
        <v>5924548</v>
      </c>
      <c r="DM120" s="842"/>
      <c r="DN120" s="842"/>
      <c r="DO120" s="842"/>
      <c r="DP120" s="842"/>
      <c r="DQ120" s="842">
        <v>5700964</v>
      </c>
      <c r="DR120" s="842"/>
      <c r="DS120" s="842"/>
      <c r="DT120" s="842"/>
      <c r="DU120" s="842"/>
      <c r="DV120" s="843">
        <v>34.299999999999997</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3763273</v>
      </c>
      <c r="BR121" s="817"/>
      <c r="BS121" s="817"/>
      <c r="BT121" s="817"/>
      <c r="BU121" s="817"/>
      <c r="BV121" s="817">
        <v>3467022</v>
      </c>
      <c r="BW121" s="817"/>
      <c r="BX121" s="817"/>
      <c r="BY121" s="817"/>
      <c r="BZ121" s="817"/>
      <c r="CA121" s="817">
        <v>3545999</v>
      </c>
      <c r="CB121" s="817"/>
      <c r="CC121" s="817"/>
      <c r="CD121" s="817"/>
      <c r="CE121" s="817"/>
      <c r="CF121" s="875">
        <v>21.3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494127</v>
      </c>
      <c r="DH121" s="817"/>
      <c r="DI121" s="817"/>
      <c r="DJ121" s="817"/>
      <c r="DK121" s="817"/>
      <c r="DL121" s="817">
        <v>463695</v>
      </c>
      <c r="DM121" s="817"/>
      <c r="DN121" s="817"/>
      <c r="DO121" s="817"/>
      <c r="DP121" s="817"/>
      <c r="DQ121" s="817">
        <v>430434</v>
      </c>
      <c r="DR121" s="817"/>
      <c r="DS121" s="817"/>
      <c r="DT121" s="817"/>
      <c r="DU121" s="817"/>
      <c r="DV121" s="794">
        <v>2.6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30379649</v>
      </c>
      <c r="BR122" s="845"/>
      <c r="BS122" s="845"/>
      <c r="BT122" s="845"/>
      <c r="BU122" s="845"/>
      <c r="BV122" s="845">
        <v>28323608</v>
      </c>
      <c r="BW122" s="845"/>
      <c r="BX122" s="845"/>
      <c r="BY122" s="845"/>
      <c r="BZ122" s="845"/>
      <c r="CA122" s="845">
        <v>27495347</v>
      </c>
      <c r="CB122" s="845"/>
      <c r="CC122" s="845"/>
      <c r="CD122" s="845"/>
      <c r="CE122" s="845"/>
      <c r="CF122" s="846">
        <v>165.5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47164575</v>
      </c>
      <c r="BR123" s="833"/>
      <c r="BS123" s="833"/>
      <c r="BT123" s="833"/>
      <c r="BU123" s="833"/>
      <c r="BV123" s="833">
        <v>46459264</v>
      </c>
      <c r="BW123" s="833"/>
      <c r="BX123" s="833"/>
      <c r="BY123" s="833"/>
      <c r="BZ123" s="833"/>
      <c r="CA123" s="833">
        <v>47867862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46437</v>
      </c>
      <c r="AB126" s="780"/>
      <c r="AC126" s="780"/>
      <c r="AD126" s="780"/>
      <c r="AE126" s="781"/>
      <c r="AF126" s="782">
        <v>46437</v>
      </c>
      <c r="AG126" s="780"/>
      <c r="AH126" s="780"/>
      <c r="AI126" s="780"/>
      <c r="AJ126" s="781"/>
      <c r="AK126" s="782">
        <v>48722</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467079</v>
      </c>
      <c r="AB128" s="801"/>
      <c r="AC128" s="801"/>
      <c r="AD128" s="801"/>
      <c r="AE128" s="802"/>
      <c r="AF128" s="803">
        <v>486645</v>
      </c>
      <c r="AG128" s="801"/>
      <c r="AH128" s="801"/>
      <c r="AI128" s="801"/>
      <c r="AJ128" s="802"/>
      <c r="AK128" s="803">
        <v>432625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12.54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100000</v>
      </c>
      <c r="DH128" s="791"/>
      <c r="DI128" s="791"/>
      <c r="DJ128" s="791"/>
      <c r="DK128" s="791"/>
      <c r="DL128" s="791">
        <v>100000</v>
      </c>
      <c r="DM128" s="791"/>
      <c r="DN128" s="791"/>
      <c r="DO128" s="791"/>
      <c r="DP128" s="791"/>
      <c r="DQ128" s="791">
        <v>100000</v>
      </c>
      <c r="DR128" s="791"/>
      <c r="DS128" s="791"/>
      <c r="DT128" s="791"/>
      <c r="DU128" s="791"/>
      <c r="DV128" s="792">
        <v>0.6</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19096812</v>
      </c>
      <c r="AB129" s="780"/>
      <c r="AC129" s="780"/>
      <c r="AD129" s="780"/>
      <c r="AE129" s="781"/>
      <c r="AF129" s="782">
        <v>18724446</v>
      </c>
      <c r="AG129" s="780"/>
      <c r="AH129" s="780"/>
      <c r="AI129" s="780"/>
      <c r="AJ129" s="781"/>
      <c r="AK129" s="782">
        <v>19061622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17.54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2387967</v>
      </c>
      <c r="AB130" s="780"/>
      <c r="AC130" s="780"/>
      <c r="AD130" s="780"/>
      <c r="AE130" s="781"/>
      <c r="AF130" s="782">
        <v>2370437</v>
      </c>
      <c r="AG130" s="780"/>
      <c r="AH130" s="780"/>
      <c r="AI130" s="780"/>
      <c r="AJ130" s="781"/>
      <c r="AK130" s="782">
        <v>2445491</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16708845</v>
      </c>
      <c r="AB131" s="764"/>
      <c r="AC131" s="764"/>
      <c r="AD131" s="764"/>
      <c r="AE131" s="765"/>
      <c r="AF131" s="766">
        <v>16354009</v>
      </c>
      <c r="AG131" s="764"/>
      <c r="AH131" s="764"/>
      <c r="AI131" s="764"/>
      <c r="AJ131" s="765"/>
      <c r="AK131" s="766">
        <v>16616131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5.2445815380000003</v>
      </c>
      <c r="AB132" s="745"/>
      <c r="AC132" s="745"/>
      <c r="AD132" s="745"/>
      <c r="AE132" s="746"/>
      <c r="AF132" s="747">
        <v>5.8807965680000001</v>
      </c>
      <c r="AG132" s="745"/>
      <c r="AH132" s="745"/>
      <c r="AI132" s="745"/>
      <c r="AJ132" s="746"/>
      <c r="AK132" s="747">
        <v>5.1920538970000001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4.5999999999999996</v>
      </c>
      <c r="AB133" s="724"/>
      <c r="AC133" s="724"/>
      <c r="AD133" s="724"/>
      <c r="AE133" s="725"/>
      <c r="AF133" s="723">
        <v>5</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VnQvn9H9U/URvE1GQWDL7tEPltxZLF9KZ44e8RWzE+dNw18Jszg8cOQhciavXg6Io8mFla9pFky6fQBuWI0Q==" saltValue="tJWqjUBCpE4e1UPVt4sS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X43" zoomScale="70" zoomScaleNormal="85" zoomScaleSheetLayoutView="70" workbookViewId="0">
      <selection activeCell="CY51" sqref="CY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6yJ2/n9J0Q26RauXFrky/WZOKFbP17NK7rzW+4YhBxQvQJvZWOalufzrF6wuUUGxPnhrVhIfm5YZ5YtNxjGUA==" saltValue="ZmcF1ONoBfamAoIYjiZ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vqdsShE4BX4zVWKgJJ+/DXGoD5FYCpQvEy49VM6vq6jpPj6Auw8dChmuSKVzm2Wx8m8c2AU2pjdeBnK917tNw==" saltValue="4GtSMHhrOnYHf4sSagB9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38"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4435661</v>
      </c>
      <c r="AP9" s="281">
        <v>56146</v>
      </c>
      <c r="AQ9" s="282">
        <v>89973</v>
      </c>
      <c r="AR9" s="283">
        <v>-37.6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796421</v>
      </c>
      <c r="AP10" s="284">
        <v>10081</v>
      </c>
      <c r="AQ10" s="285">
        <v>6937</v>
      </c>
      <c r="AR10" s="286">
        <v>45.3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2289</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178878</v>
      </c>
      <c r="AP13" s="284">
        <v>2264</v>
      </c>
      <c r="AQ13" s="285">
        <v>2406</v>
      </c>
      <c r="AR13" s="286">
        <v>-5.9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37351</v>
      </c>
      <c r="AP14" s="284">
        <v>473</v>
      </c>
      <c r="AQ14" s="285">
        <v>1262</v>
      </c>
      <c r="AR14" s="286">
        <v>-62.5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-291812</v>
      </c>
      <c r="AP15" s="284">
        <v>-3694</v>
      </c>
      <c r="AQ15" s="285">
        <v>-5200</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5156499</v>
      </c>
      <c r="AP16" s="284">
        <v>65270</v>
      </c>
      <c r="AQ16" s="285">
        <v>97668</v>
      </c>
      <c r="AR16" s="286">
        <v>-33.200000000000003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5.58</v>
      </c>
      <c r="AP21" s="298">
        <v>9.02</v>
      </c>
      <c r="AQ21" s="299">
        <v>-3.44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99.3</v>
      </c>
      <c r="AP22" s="303">
        <v>97.6</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2550857</v>
      </c>
      <c r="AP32" s="312">
        <v>32289</v>
      </c>
      <c r="AQ32" s="313">
        <v>59282</v>
      </c>
      <c r="AR32" s="314">
        <v>-45.5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238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883793</v>
      </c>
      <c r="AP35" s="312">
        <v>11187</v>
      </c>
      <c r="AQ35" s="313">
        <v>14825</v>
      </c>
      <c r="AR35" s="314">
        <v>-24.5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257462</v>
      </c>
      <c r="AP36" s="312">
        <v>3259</v>
      </c>
      <c r="AQ36" s="313">
        <v>1473</v>
      </c>
      <c r="AR36" s="314">
        <v>121.2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48722</v>
      </c>
      <c r="AP37" s="312">
        <v>617</v>
      </c>
      <c r="AQ37" s="313">
        <v>300</v>
      </c>
      <c r="AR37" s="314">
        <v>105.7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-432625</v>
      </c>
      <c r="AP39" s="312">
        <v>-5476</v>
      </c>
      <c r="AQ39" s="313">
        <v>-2906</v>
      </c>
      <c r="AR39" s="314">
        <v>88.4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-2445491</v>
      </c>
      <c r="AP40" s="312">
        <v>-30955</v>
      </c>
      <c r="AQ40" s="313">
        <v>-50547</v>
      </c>
      <c r="AR40" s="314">
        <v>-38.799999999999997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862718</v>
      </c>
      <c r="AP41" s="312">
        <v>10920</v>
      </c>
      <c r="AQ41" s="313">
        <v>22667</v>
      </c>
      <c r="AR41" s="314">
        <v>-51.8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7963926</v>
      </c>
      <c r="AN51" s="334">
        <v>99060</v>
      </c>
      <c r="AO51" s="335">
        <v>75</v>
      </c>
      <c r="AP51" s="336">
        <v>71604</v>
      </c>
      <c r="AQ51" s="337">
        <v>-9.6</v>
      </c>
      <c r="AR51" s="338">
        <v>84.6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6420481</v>
      </c>
      <c r="AN52" s="342">
        <v>79862</v>
      </c>
      <c r="AO52" s="343">
        <v>193.5</v>
      </c>
      <c r="AP52" s="344">
        <v>45121</v>
      </c>
      <c r="AQ52" s="345">
        <v>11.7</v>
      </c>
      <c r="AR52" s="346">
        <v>181.8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7669543</v>
      </c>
      <c r="AN53" s="334">
        <v>96024</v>
      </c>
      <c r="AO53" s="335">
        <v>-3.1</v>
      </c>
      <c r="AP53" s="336">
        <v>67009</v>
      </c>
      <c r="AQ53" s="337">
        <v>-6.4</v>
      </c>
      <c r="AR53" s="338">
        <v>3.3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5596979</v>
      </c>
      <c r="AN54" s="342">
        <v>70075</v>
      </c>
      <c r="AO54" s="343">
        <v>-12.3</v>
      </c>
      <c r="AP54" s="344">
        <v>43028</v>
      </c>
      <c r="AQ54" s="345">
        <v>-4.5999999999999996</v>
      </c>
      <c r="AR54" s="346">
        <v>-7.7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2736500</v>
      </c>
      <c r="AN55" s="334">
        <v>34363</v>
      </c>
      <c r="AO55" s="335">
        <v>-64.2</v>
      </c>
      <c r="AP55" s="336">
        <v>40807</v>
      </c>
      <c r="AQ55" s="337">
        <v>-39.1</v>
      </c>
      <c r="AR55" s="338">
        <v>-25.1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1082894</v>
      </c>
      <c r="AN56" s="342">
        <v>13598</v>
      </c>
      <c r="AO56" s="343">
        <v>-80.599999999999994</v>
      </c>
      <c r="AP56" s="344">
        <v>19520</v>
      </c>
      <c r="AQ56" s="345">
        <v>-54.6</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2607817</v>
      </c>
      <c r="AN57" s="334">
        <v>32848</v>
      </c>
      <c r="AO57" s="335">
        <v>-4.4000000000000004</v>
      </c>
      <c r="AP57" s="336">
        <v>37343</v>
      </c>
      <c r="AQ57" s="337">
        <v>-8.5</v>
      </c>
      <c r="AR57" s="338">
        <v>4.0999999999999996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990035</v>
      </c>
      <c r="AN58" s="342">
        <v>12470</v>
      </c>
      <c r="AO58" s="343">
        <v>-8.3000000000000007</v>
      </c>
      <c r="AP58" s="344">
        <v>17633</v>
      </c>
      <c r="AQ58" s="345">
        <v>-9.6999999999999993</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6400788</v>
      </c>
      <c r="AN59" s="334">
        <v>81021</v>
      </c>
      <c r="AO59" s="335">
        <v>146.69999999999999</v>
      </c>
      <c r="AP59" s="336">
        <v>47407</v>
      </c>
      <c r="AQ59" s="337">
        <v>27</v>
      </c>
      <c r="AR59" s="338">
        <v>119.7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1895511</v>
      </c>
      <c r="AN60" s="342">
        <v>23993</v>
      </c>
      <c r="AO60" s="343">
        <v>92.4</v>
      </c>
      <c r="AP60" s="344">
        <v>27543</v>
      </c>
      <c r="AQ60" s="345">
        <v>56.2</v>
      </c>
      <c r="AR60" s="346">
        <v>36.200000000000003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5475715</v>
      </c>
      <c r="AN61" s="349">
        <v>68663</v>
      </c>
      <c r="AO61" s="350">
        <v>30</v>
      </c>
      <c r="AP61" s="351">
        <v>52834</v>
      </c>
      <c r="AQ61" s="352">
        <v>-7.3</v>
      </c>
      <c r="AR61" s="338">
        <v>37.299999999999997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3197180</v>
      </c>
      <c r="AN62" s="342">
        <v>40000</v>
      </c>
      <c r="AO62" s="343">
        <v>36.9</v>
      </c>
      <c r="AP62" s="344">
        <v>30569</v>
      </c>
      <c r="AQ62" s="345">
        <v>-0.2</v>
      </c>
      <c r="AR62" s="346">
        <v>37.1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E1gMkGdvj9s7Gn6D1VeGIDejs+UHQhYXQj/i0xr05mX/20wR3g3E/uAW4yz0owVq6cq0MdKrBXLC1qNPUn6vg==" saltValue="ykuv/FcJn5ct6ECHQFbW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CO100" sqref="CO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QibYDWKfLYWhoFItwsbRzZSBmVbpEiD69FdnQMlhtzyNOnR5SdIcpCb3sJnzopwocQRp8ll/+tgd60fCU7ucyg==" saltValue="3o1ZHPnoFzljvZqEGsUE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election activeCell="BH103" sqref="BH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aMGnu4BIZUQ3GGcfm8KiwOUBNczNOBQXznSnLaXUfRr/bqKD3ghI09ww1KgHPYdKsVs0QfaLIbsIguwlqMh7kw==" saltValue="qbdQvhtoJuEW5xOyOksx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6"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23</v>
      </c>
      <c r="G47" s="12">
        <v>24.06</v>
      </c>
      <c r="H47" s="12">
        <v>22.97</v>
      </c>
      <c r="I47" s="12">
        <v>23.44</v>
      </c>
      <c r="J47" s="13">
        <v>20.34</v>
      </c>
    </row>
    <row r="48" spans="2:10" ht="57.75" customHeight="1" x14ac:dyDescent="0.15">
      <c r="B48" s="14"/>
      <c r="C48" s="1141" t="s">
        <v>4</v>
      </c>
      <c r="D48" s="1141"/>
      <c r="E48" s="1142"/>
      <c r="F48" s="15">
        <v>6.8</v>
      </c>
      <c r="G48" s="16">
        <v>13.22</v>
      </c>
      <c r="H48" s="16">
        <v>18.96</v>
      </c>
      <c r="I48" s="16">
        <v>19.12</v>
      </c>
      <c r="J48" s="17">
        <v>9.67</v>
      </c>
    </row>
    <row r="49" spans="2:10" ht="57.75" customHeight="1" thickBot="1" x14ac:dyDescent="0.2">
      <c r="B49" s="18"/>
      <c r="C49" s="1143" t="s">
        <v>5</v>
      </c>
      <c r="D49" s="1143"/>
      <c r="E49" s="1144"/>
      <c r="F49" s="19" t="s">
        <v>532</v>
      </c>
      <c r="G49" s="20">
        <v>8.4600000000000009</v>
      </c>
      <c r="H49" s="20">
        <v>6.35</v>
      </c>
      <c r="I49" s="20" t="s">
        <v>533</v>
      </c>
      <c r="J49" s="21" t="s">
        <v>534</v>
      </c>
    </row>
    <row r="50" spans="2:10" x14ac:dyDescent="0.15"/>
  </sheetData>
  <sheetProtection algorithmName="SHA-512" hashValue="yLLaWlYI3OP0/1XoSzYat8vdXfkuc0pEhxnLYRveXxogxU40WbeF4cFDMW/NwCvgvYqAmtnOPBIQ9I0XaKIklg==" saltValue="uPnmmCOBoxPNr09p6wjy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6" zoomScale="70" zoomScaleNormal="70" zoomScaleSheetLayoutView="100" workbookViewId="0">
      <selection activeCell="J40" sqref="J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14.79</v>
      </c>
      <c r="G34" s="33">
        <v>14.16</v>
      </c>
      <c r="H34" s="33">
        <v>13.82</v>
      </c>
      <c r="I34" s="33">
        <v>14.24</v>
      </c>
      <c r="J34" s="34">
        <v>13.83</v>
      </c>
      <c r="K34" s="22"/>
      <c r="L34" s="22"/>
      <c r="M34" s="22"/>
      <c r="N34" s="22"/>
      <c r="O34" s="22"/>
      <c r="P34" s="22"/>
    </row>
    <row r="35" spans="1:16" ht="39" customHeight="1" x14ac:dyDescent="0.15">
      <c r="A35" s="22"/>
      <c r="B35" s="35"/>
      <c r="C35" s="1145" t="s">
        <v>536</v>
      </c>
      <c r="D35" s="1146"/>
      <c r="E35" s="1147"/>
      <c r="F35" s="36">
        <v>6.64</v>
      </c>
      <c r="G35" s="37">
        <v>13.17</v>
      </c>
      <c r="H35" s="37">
        <v>18.86</v>
      </c>
      <c r="I35" s="37">
        <v>18.89</v>
      </c>
      <c r="J35" s="38">
        <v>9.43</v>
      </c>
      <c r="K35" s="22"/>
      <c r="L35" s="22"/>
      <c r="M35" s="22"/>
      <c r="N35" s="22"/>
      <c r="O35" s="22"/>
      <c r="P35" s="22"/>
    </row>
    <row r="36" spans="1:16" ht="39" customHeight="1" x14ac:dyDescent="0.15">
      <c r="A36" s="22"/>
      <c r="B36" s="35"/>
      <c r="C36" s="1145" t="s">
        <v>537</v>
      </c>
      <c r="D36" s="1146"/>
      <c r="E36" s="1147"/>
      <c r="F36" s="36">
        <v>3.87</v>
      </c>
      <c r="G36" s="37">
        <v>4.8099999999999996</v>
      </c>
      <c r="H36" s="37">
        <v>5.43</v>
      </c>
      <c r="I36" s="37">
        <v>6.64</v>
      </c>
      <c r="J36" s="38">
        <v>2.74</v>
      </c>
      <c r="K36" s="22"/>
      <c r="L36" s="22"/>
      <c r="M36" s="22"/>
      <c r="N36" s="22"/>
      <c r="O36" s="22"/>
      <c r="P36" s="22"/>
    </row>
    <row r="37" spans="1:16" ht="39" customHeight="1" x14ac:dyDescent="0.15">
      <c r="A37" s="22"/>
      <c r="B37" s="35"/>
      <c r="C37" s="1145" t="s">
        <v>538</v>
      </c>
      <c r="D37" s="1146"/>
      <c r="E37" s="1147"/>
      <c r="F37" s="36">
        <v>1.06</v>
      </c>
      <c r="G37" s="37">
        <v>1.5</v>
      </c>
      <c r="H37" s="37">
        <v>2.59</v>
      </c>
      <c r="I37" s="37">
        <v>2.74</v>
      </c>
      <c r="J37" s="38">
        <v>1.95</v>
      </c>
      <c r="K37" s="22"/>
      <c r="L37" s="22"/>
      <c r="M37" s="22"/>
      <c r="N37" s="22"/>
      <c r="O37" s="22"/>
      <c r="P37" s="22"/>
    </row>
    <row r="38" spans="1:16" ht="39" customHeight="1" x14ac:dyDescent="0.15">
      <c r="A38" s="22"/>
      <c r="B38" s="35"/>
      <c r="C38" s="1145" t="s">
        <v>539</v>
      </c>
      <c r="D38" s="1146"/>
      <c r="E38" s="1147"/>
      <c r="F38" s="36" t="s">
        <v>488</v>
      </c>
      <c r="G38" s="37">
        <v>0.86</v>
      </c>
      <c r="H38" s="37">
        <v>0.91</v>
      </c>
      <c r="I38" s="37">
        <v>1.24</v>
      </c>
      <c r="J38" s="38">
        <v>1.54</v>
      </c>
      <c r="K38" s="22"/>
      <c r="L38" s="22"/>
      <c r="M38" s="22"/>
      <c r="N38" s="22"/>
      <c r="O38" s="22"/>
      <c r="P38" s="22"/>
    </row>
    <row r="39" spans="1:16" ht="39" customHeight="1" x14ac:dyDescent="0.15">
      <c r="A39" s="22"/>
      <c r="B39" s="35"/>
      <c r="C39" s="1145" t="s">
        <v>540</v>
      </c>
      <c r="D39" s="1146"/>
      <c r="E39" s="1147"/>
      <c r="F39" s="36">
        <v>0.51</v>
      </c>
      <c r="G39" s="37">
        <v>0.5</v>
      </c>
      <c r="H39" s="37">
        <v>0.49</v>
      </c>
      <c r="I39" s="37">
        <v>0.5</v>
      </c>
      <c r="J39" s="38">
        <v>0.5</v>
      </c>
      <c r="K39" s="22"/>
      <c r="L39" s="22"/>
      <c r="M39" s="22"/>
      <c r="N39" s="22"/>
      <c r="O39" s="22"/>
      <c r="P39" s="22"/>
    </row>
    <row r="40" spans="1:16" ht="39" customHeight="1" x14ac:dyDescent="0.15">
      <c r="A40" s="22"/>
      <c r="B40" s="35"/>
      <c r="C40" s="1145" t="s">
        <v>541</v>
      </c>
      <c r="D40" s="1146"/>
      <c r="E40" s="1147"/>
      <c r="F40" s="36">
        <v>0.15</v>
      </c>
      <c r="G40" s="37">
        <v>0.04</v>
      </c>
      <c r="H40" s="37">
        <v>0.09</v>
      </c>
      <c r="I40" s="37">
        <v>0.22</v>
      </c>
      <c r="J40" s="38">
        <v>0.23</v>
      </c>
      <c r="K40" s="22"/>
      <c r="L40" s="22"/>
      <c r="M40" s="22"/>
      <c r="N40" s="22"/>
      <c r="O40" s="22"/>
      <c r="P40" s="22"/>
    </row>
    <row r="41" spans="1:16" ht="39" customHeight="1" x14ac:dyDescent="0.15">
      <c r="A41" s="22"/>
      <c r="B41" s="35"/>
      <c r="C41" s="1145" t="s">
        <v>542</v>
      </c>
      <c r="D41" s="1146"/>
      <c r="E41" s="1147"/>
      <c r="F41" s="36" t="s">
        <v>488</v>
      </c>
      <c r="G41" s="37" t="s">
        <v>488</v>
      </c>
      <c r="H41" s="37">
        <v>0</v>
      </c>
      <c r="I41" s="37">
        <v>0</v>
      </c>
      <c r="J41" s="38">
        <v>0</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v>0.52</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hVerHDw6RN2RhiFmBd6RT2jJ16HyiOv8GcSm1O57tnBlDENLe3BbRSq6TXnAVn82oejvyu1f4KXOVj6cvfSQ==" saltValue="rgWN6lo3PwpelbxQPjH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6" zoomScale="80" zoomScaleNormal="80"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2327</v>
      </c>
      <c r="L45" s="60">
        <v>2344</v>
      </c>
      <c r="M45" s="60">
        <v>2462</v>
      </c>
      <c r="N45" s="60">
        <v>2538</v>
      </c>
      <c r="O45" s="61">
        <v>2551</v>
      </c>
      <c r="P45" s="48"/>
      <c r="Q45" s="48"/>
      <c r="R45" s="48"/>
      <c r="S45" s="48"/>
      <c r="T45" s="48"/>
      <c r="U45" s="48"/>
    </row>
    <row r="46" spans="1:21" ht="30.75" customHeight="1" x14ac:dyDescent="0.15">
      <c r="A46" s="48"/>
      <c r="B46" s="1178"/>
      <c r="C46" s="1179"/>
      <c r="D46" s="62"/>
      <c r="E46" s="1155" t="s">
        <v>11</v>
      </c>
      <c r="F46" s="1155"/>
      <c r="G46" s="1155"/>
      <c r="H46" s="1155"/>
      <c r="I46" s="1155"/>
      <c r="J46" s="1156"/>
      <c r="K46" s="63">
        <v>20</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v>45</v>
      </c>
      <c r="L47" s="64">
        <v>42</v>
      </c>
      <c r="M47" s="64">
        <v>42</v>
      </c>
      <c r="N47" s="64">
        <v>42</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931</v>
      </c>
      <c r="L48" s="64">
        <v>842</v>
      </c>
      <c r="M48" s="64">
        <v>905</v>
      </c>
      <c r="N48" s="64">
        <v>902</v>
      </c>
      <c r="O48" s="65">
        <v>884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131</v>
      </c>
      <c r="L49" s="64">
        <v>151</v>
      </c>
      <c r="M49" s="64">
        <v>276</v>
      </c>
      <c r="N49" s="64">
        <v>290</v>
      </c>
      <c r="O49" s="65">
        <v>257</v>
      </c>
      <c r="P49" s="48"/>
      <c r="Q49" s="48"/>
      <c r="R49" s="48"/>
      <c r="S49" s="48"/>
      <c r="T49" s="48"/>
      <c r="U49" s="48"/>
    </row>
    <row r="50" spans="1:21" ht="30.75" customHeight="1" x14ac:dyDescent="0.15">
      <c r="A50" s="48"/>
      <c r="B50" s="1178"/>
      <c r="C50" s="1179"/>
      <c r="D50" s="62"/>
      <c r="E50" s="1155" t="s">
        <v>15</v>
      </c>
      <c r="F50" s="1155"/>
      <c r="G50" s="1155"/>
      <c r="H50" s="1155"/>
      <c r="I50" s="1155"/>
      <c r="J50" s="1156"/>
      <c r="K50" s="63">
        <v>22</v>
      </c>
      <c r="L50" s="64">
        <v>46</v>
      </c>
      <c r="M50" s="64">
        <v>46</v>
      </c>
      <c r="N50" s="64">
        <v>46</v>
      </c>
      <c r="O50" s="65">
        <v>49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2743</v>
      </c>
      <c r="L52" s="64">
        <v>2779</v>
      </c>
      <c r="M52" s="64">
        <v>2855</v>
      </c>
      <c r="N52" s="64">
        <v>2857</v>
      </c>
      <c r="O52" s="65">
        <v>2879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733</v>
      </c>
      <c r="L53" s="69">
        <v>646</v>
      </c>
      <c r="M53" s="69">
        <v>876</v>
      </c>
      <c r="N53" s="69">
        <v>961</v>
      </c>
      <c r="O53" s="70">
        <v>862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v>33</v>
      </c>
      <c r="L58" s="84" t="s">
        <v>488</v>
      </c>
      <c r="M58" s="84" t="s">
        <v>488</v>
      </c>
      <c r="N58" s="84" t="s">
        <v>488</v>
      </c>
      <c r="O58" s="85" t="s">
        <v>571</v>
      </c>
    </row>
    <row r="59" spans="1:21" ht="31.5" customHeight="1" x14ac:dyDescent="0.15">
      <c r="B59" s="1163"/>
      <c r="C59" s="1164"/>
      <c r="D59" s="1170" t="s">
        <v>26</v>
      </c>
      <c r="E59" s="1171"/>
      <c r="F59" s="1171"/>
      <c r="G59" s="1171"/>
      <c r="H59" s="1171"/>
      <c r="I59" s="1171"/>
      <c r="J59" s="1172"/>
      <c r="K59" s="86">
        <v>80</v>
      </c>
      <c r="L59" s="87" t="s">
        <v>488</v>
      </c>
      <c r="M59" s="87" t="s">
        <v>488</v>
      </c>
      <c r="N59" s="87" t="s">
        <v>488</v>
      </c>
      <c r="O59" s="88" t="s">
        <v>571</v>
      </c>
    </row>
    <row r="60" spans="1:21" ht="31.5" customHeight="1" thickBot="1" x14ac:dyDescent="0.2">
      <c r="B60" s="1165"/>
      <c r="C60" s="1166"/>
      <c r="D60" s="1173" t="s">
        <v>27</v>
      </c>
      <c r="E60" s="1174"/>
      <c r="F60" s="1174"/>
      <c r="G60" s="1174"/>
      <c r="H60" s="1174"/>
      <c r="I60" s="1174"/>
      <c r="J60" s="1175"/>
      <c r="K60" s="89">
        <v>197</v>
      </c>
      <c r="L60" s="90">
        <v>208</v>
      </c>
      <c r="M60" s="90">
        <v>250</v>
      </c>
      <c r="N60" s="90">
        <v>292</v>
      </c>
      <c r="O60" s="91" t="s">
        <v>571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MMFAk/FoqxmZGFbEPPFSTIpNydwi7E1y7cr21fVICQ4Ge9tLRUfE2AgnLrx+gnVYXz5eW3efHX8bGCQHCGj0A==" saltValue="MwhMQHh0m8/xySLITqxk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4" zoomScale="80" zoomScaleNormal="80" zoomScaleSheetLayoutView="100" workbookViewId="0">
      <selection activeCell="N54" sqref="N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28764</v>
      </c>
      <c r="J41" s="356">
        <v>31529</v>
      </c>
      <c r="K41" s="356">
        <v>31123</v>
      </c>
      <c r="L41" s="356">
        <v>29767</v>
      </c>
      <c r="M41" s="357">
        <v>29967</v>
      </c>
    </row>
    <row r="42" spans="2:13" ht="27.75" customHeight="1" x14ac:dyDescent="0.15">
      <c r="B42" s="1186"/>
      <c r="C42" s="1187"/>
      <c r="D42" s="106"/>
      <c r="E42" s="1190" t="s">
        <v>32</v>
      </c>
      <c r="F42" s="1190"/>
      <c r="G42" s="1190"/>
      <c r="H42" s="1191"/>
      <c r="I42" s="358">
        <v>235</v>
      </c>
      <c r="J42" s="359">
        <v>189</v>
      </c>
      <c r="K42" s="359">
        <v>143</v>
      </c>
      <c r="L42" s="359">
        <v>125</v>
      </c>
      <c r="M42" s="360">
        <v>90</v>
      </c>
    </row>
    <row r="43" spans="2:13" ht="27.75" customHeight="1" x14ac:dyDescent="0.15">
      <c r="B43" s="1186"/>
      <c r="C43" s="1187"/>
      <c r="D43" s="106"/>
      <c r="E43" s="1190" t="s">
        <v>33</v>
      </c>
      <c r="F43" s="1190"/>
      <c r="G43" s="1190"/>
      <c r="H43" s="1191"/>
      <c r="I43" s="358">
        <v>8858</v>
      </c>
      <c r="J43" s="359">
        <v>7950</v>
      </c>
      <c r="K43" s="359">
        <v>7092</v>
      </c>
      <c r="L43" s="359">
        <v>6388</v>
      </c>
      <c r="M43" s="360">
        <v>6131</v>
      </c>
    </row>
    <row r="44" spans="2:13" ht="27.75" customHeight="1" x14ac:dyDescent="0.15">
      <c r="B44" s="1186"/>
      <c r="C44" s="1187"/>
      <c r="D44" s="106"/>
      <c r="E44" s="1190" t="s">
        <v>34</v>
      </c>
      <c r="F44" s="1190"/>
      <c r="G44" s="1190"/>
      <c r="H44" s="1191"/>
      <c r="I44" s="358">
        <v>2103</v>
      </c>
      <c r="J44" s="359">
        <v>1961</v>
      </c>
      <c r="K44" s="359">
        <v>1709</v>
      </c>
      <c r="L44" s="359">
        <v>1444</v>
      </c>
      <c r="M44" s="360">
        <v>1227</v>
      </c>
    </row>
    <row r="45" spans="2:13" ht="27.75" customHeight="1" x14ac:dyDescent="0.15">
      <c r="B45" s="1186"/>
      <c r="C45" s="1187"/>
      <c r="D45" s="106"/>
      <c r="E45" s="1190" t="s">
        <v>35</v>
      </c>
      <c r="F45" s="1190"/>
      <c r="G45" s="1190"/>
      <c r="H45" s="1191"/>
      <c r="I45" s="358">
        <v>3321</v>
      </c>
      <c r="J45" s="359">
        <v>3218</v>
      </c>
      <c r="K45" s="359">
        <v>3482</v>
      </c>
      <c r="L45" s="359">
        <v>3326</v>
      </c>
      <c r="M45" s="360">
        <v>3151</v>
      </c>
    </row>
    <row r="46" spans="2:13" ht="27.75" customHeight="1" x14ac:dyDescent="0.15">
      <c r="B46" s="1186"/>
      <c r="C46" s="1187"/>
      <c r="D46" s="107"/>
      <c r="E46" s="1190" t="s">
        <v>36</v>
      </c>
      <c r="F46" s="1190"/>
      <c r="G46" s="1190"/>
      <c r="H46" s="1191"/>
      <c r="I46" s="358">
        <v>100</v>
      </c>
      <c r="J46" s="359">
        <v>300</v>
      </c>
      <c r="K46" s="359">
        <v>100</v>
      </c>
      <c r="L46" s="359">
        <v>100</v>
      </c>
      <c r="M46" s="360">
        <v>100</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12334</v>
      </c>
      <c r="J50" s="359">
        <v>12335</v>
      </c>
      <c r="K50" s="359">
        <v>13022</v>
      </c>
      <c r="L50" s="359">
        <v>14669</v>
      </c>
      <c r="M50" s="360">
        <v>16827</v>
      </c>
    </row>
    <row r="51" spans="2:13" ht="27.75" customHeight="1" x14ac:dyDescent="0.15">
      <c r="B51" s="1186"/>
      <c r="C51" s="1187"/>
      <c r="D51" s="106"/>
      <c r="E51" s="1190" t="s">
        <v>42</v>
      </c>
      <c r="F51" s="1190"/>
      <c r="G51" s="1190"/>
      <c r="H51" s="1191"/>
      <c r="I51" s="358">
        <v>3744</v>
      </c>
      <c r="J51" s="359">
        <v>4285</v>
      </c>
      <c r="K51" s="359">
        <v>3763</v>
      </c>
      <c r="L51" s="359">
        <v>3467</v>
      </c>
      <c r="M51" s="360">
        <v>3546</v>
      </c>
    </row>
    <row r="52" spans="2:13" ht="27.75" customHeight="1" x14ac:dyDescent="0.15">
      <c r="B52" s="1188"/>
      <c r="C52" s="1189"/>
      <c r="D52" s="106"/>
      <c r="E52" s="1190" t="s">
        <v>43</v>
      </c>
      <c r="F52" s="1190"/>
      <c r="G52" s="1190"/>
      <c r="H52" s="1191"/>
      <c r="I52" s="358">
        <v>30662</v>
      </c>
      <c r="J52" s="359">
        <v>30765</v>
      </c>
      <c r="K52" s="359">
        <v>30380</v>
      </c>
      <c r="L52" s="359">
        <v>28324</v>
      </c>
      <c r="M52" s="360">
        <v>27495</v>
      </c>
    </row>
    <row r="53" spans="2:13" ht="27.75" customHeight="1" thickBot="1" x14ac:dyDescent="0.2">
      <c r="B53" s="1192" t="s">
        <v>19</v>
      </c>
      <c r="C53" s="1193"/>
      <c r="D53" s="110"/>
      <c r="E53" s="1194" t="s">
        <v>44</v>
      </c>
      <c r="F53" s="1194"/>
      <c r="G53" s="1194"/>
      <c r="H53" s="1195"/>
      <c r="I53" s="361">
        <v>-3358</v>
      </c>
      <c r="J53" s="362">
        <v>-2238</v>
      </c>
      <c r="K53" s="362">
        <v>-3515</v>
      </c>
      <c r="L53" s="362">
        <v>-5309</v>
      </c>
      <c r="M53" s="363">
        <v>-7202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z2Ook6A+TpQU+6XAjYCjVPi1RPvHP14XW/sLcb4fHcZW25etMW+H04C1WbRhDjS3pBlbncDhoxvjCoVgxZjJw==" saltValue="3A2NJTw3nTlKwmggdNk2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B42" zoomScale="70" zoomScaleNormal="70" zoomScaleSheetLayoutView="100" workbookViewId="0">
      <selection activeCell="I62" sqref="I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4387</v>
      </c>
      <c r="G55" s="122">
        <v>4390</v>
      </c>
      <c r="H55" s="123">
        <v>3877</v>
      </c>
    </row>
    <row r="56" spans="2:8" ht="52.5" customHeight="1" x14ac:dyDescent="0.15">
      <c r="B56" s="124"/>
      <c r="C56" s="1213" t="s">
        <v>47</v>
      </c>
      <c r="D56" s="1213"/>
      <c r="E56" s="1214"/>
      <c r="F56" s="125">
        <v>723</v>
      </c>
      <c r="G56" s="125">
        <v>1114</v>
      </c>
      <c r="H56" s="126">
        <v>1359</v>
      </c>
    </row>
    <row r="57" spans="2:8" ht="53.25" customHeight="1" x14ac:dyDescent="0.15">
      <c r="B57" s="124"/>
      <c r="C57" s="1215" t="s">
        <v>48</v>
      </c>
      <c r="D57" s="1215"/>
      <c r="E57" s="1216"/>
      <c r="F57" s="127">
        <v>6877</v>
      </c>
      <c r="G57" s="127">
        <v>8329</v>
      </c>
      <c r="H57" s="128">
        <v>9630</v>
      </c>
    </row>
    <row r="58" spans="2:8" ht="45.75" customHeight="1" x14ac:dyDescent="0.15">
      <c r="B58" s="129"/>
      <c r="C58" s="1203" t="s">
        <v>566</v>
      </c>
      <c r="D58" s="1204"/>
      <c r="E58" s="1205"/>
      <c r="F58" s="130">
        <v>1953</v>
      </c>
      <c r="G58" s="130">
        <v>2999</v>
      </c>
      <c r="H58" s="131">
        <v>3629</v>
      </c>
    </row>
    <row r="59" spans="2:8" ht="45.75" customHeight="1" x14ac:dyDescent="0.15">
      <c r="B59" s="129"/>
      <c r="C59" s="1203" t="s">
        <v>567</v>
      </c>
      <c r="D59" s="1204"/>
      <c r="E59" s="1205"/>
      <c r="F59" s="130">
        <v>3238</v>
      </c>
      <c r="G59" s="130">
        <v>3193</v>
      </c>
      <c r="H59" s="131">
        <v>3165</v>
      </c>
    </row>
    <row r="60" spans="2:8" ht="45.75" customHeight="1" x14ac:dyDescent="0.15">
      <c r="B60" s="129"/>
      <c r="C60" s="1203" t="s">
        <v>568</v>
      </c>
      <c r="D60" s="1204"/>
      <c r="E60" s="1205"/>
      <c r="F60" s="130">
        <v>527</v>
      </c>
      <c r="G60" s="130">
        <v>889</v>
      </c>
      <c r="H60" s="131">
        <v>1117</v>
      </c>
    </row>
    <row r="61" spans="2:8" ht="45.75" customHeight="1" x14ac:dyDescent="0.15">
      <c r="B61" s="129"/>
      <c r="C61" s="1203" t="s">
        <v>569</v>
      </c>
      <c r="D61" s="1204"/>
      <c r="E61" s="1205"/>
      <c r="F61" s="130">
        <v>100</v>
      </c>
      <c r="G61" s="130">
        <v>248</v>
      </c>
      <c r="H61" s="131">
        <v>796</v>
      </c>
    </row>
    <row r="62" spans="2:8" ht="45.75" customHeight="1" thickBot="1" x14ac:dyDescent="0.2">
      <c r="B62" s="132"/>
      <c r="C62" s="1206" t="s">
        <v>570</v>
      </c>
      <c r="D62" s="1207"/>
      <c r="E62" s="1208"/>
      <c r="F62" s="133">
        <v>718</v>
      </c>
      <c r="G62" s="133">
        <v>677</v>
      </c>
      <c r="H62" s="134">
        <v>634</v>
      </c>
    </row>
    <row r="63" spans="2:8" ht="52.5" customHeight="1" thickBot="1" x14ac:dyDescent="0.2">
      <c r="B63" s="135"/>
      <c r="C63" s="1209" t="s">
        <v>49</v>
      </c>
      <c r="D63" s="1209"/>
      <c r="E63" s="1210"/>
      <c r="F63" s="136">
        <v>11988</v>
      </c>
      <c r="G63" s="136">
        <v>13833</v>
      </c>
      <c r="H63" s="137">
        <v>14867</v>
      </c>
    </row>
    <row r="64" spans="2:8" x14ac:dyDescent="0.15"/>
    <row r="65" s="1" customFormat="1" ht="13.5" hidden="1" customHeight="1" x14ac:dyDescent="0.15"/>
    <row r="66" s="1" customFormat="1" ht="13.5" hidden="1" customHeight="1" x14ac:dyDescent="0.15"/>
  </sheetData>
  <sheetProtection algorithmName="SHA-512" hashValue="zvO4wrz9bLnop9G0AwdQU/0ILUSUetYoYPUh2h5qzcjxS+Q0Dk0cLF16Udpl/gNWV6tLCXGsuP0FnE2w+NC3wg==" saltValue="c+FyE15pZyg7beRlhAyU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99060</v>
      </c>
      <c r="E3" s="156"/>
      <c r="F3" s="157">
        <v>71604</v>
      </c>
      <c r="G3" s="158"/>
      <c r="H3" s="159"/>
    </row>
    <row r="4" spans="1:8" x14ac:dyDescent="0.15">
      <c r="A4" s="160"/>
      <c r="B4" s="161"/>
      <c r="C4" s="162"/>
      <c r="D4" s="163">
        <v>79862</v>
      </c>
      <c r="E4" s="164"/>
      <c r="F4" s="165">
        <v>45121</v>
      </c>
      <c r="G4" s="166"/>
      <c r="H4" s="167"/>
    </row>
    <row r="5" spans="1:8" x14ac:dyDescent="0.15">
      <c r="A5" s="148" t="s">
        <v>521</v>
      </c>
      <c r="B5" s="153"/>
      <c r="C5" s="154"/>
      <c r="D5" s="155">
        <v>96024</v>
      </c>
      <c r="E5" s="156"/>
      <c r="F5" s="157">
        <v>67009</v>
      </c>
      <c r="G5" s="158"/>
      <c r="H5" s="159"/>
    </row>
    <row r="6" spans="1:8" x14ac:dyDescent="0.15">
      <c r="A6" s="160"/>
      <c r="B6" s="161"/>
      <c r="C6" s="162"/>
      <c r="D6" s="163">
        <v>70075</v>
      </c>
      <c r="E6" s="164"/>
      <c r="F6" s="165">
        <v>43028</v>
      </c>
      <c r="G6" s="166"/>
      <c r="H6" s="167"/>
    </row>
    <row r="7" spans="1:8" x14ac:dyDescent="0.15">
      <c r="A7" s="148" t="s">
        <v>522</v>
      </c>
      <c r="B7" s="153"/>
      <c r="C7" s="154"/>
      <c r="D7" s="155">
        <v>34363</v>
      </c>
      <c r="E7" s="156"/>
      <c r="F7" s="157">
        <v>40807</v>
      </c>
      <c r="G7" s="158"/>
      <c r="H7" s="159"/>
    </row>
    <row r="8" spans="1:8" x14ac:dyDescent="0.15">
      <c r="A8" s="160"/>
      <c r="B8" s="161"/>
      <c r="C8" s="162"/>
      <c r="D8" s="163">
        <v>13598</v>
      </c>
      <c r="E8" s="164"/>
      <c r="F8" s="165">
        <v>19520</v>
      </c>
      <c r="G8" s="166"/>
      <c r="H8" s="167"/>
    </row>
    <row r="9" spans="1:8" x14ac:dyDescent="0.15">
      <c r="A9" s="148" t="s">
        <v>523</v>
      </c>
      <c r="B9" s="153"/>
      <c r="C9" s="154"/>
      <c r="D9" s="155">
        <v>32848</v>
      </c>
      <c r="E9" s="156"/>
      <c r="F9" s="157">
        <v>37343</v>
      </c>
      <c r="G9" s="158"/>
      <c r="H9" s="159"/>
    </row>
    <row r="10" spans="1:8" x14ac:dyDescent="0.15">
      <c r="A10" s="160"/>
      <c r="B10" s="161"/>
      <c r="C10" s="162"/>
      <c r="D10" s="163">
        <v>12470</v>
      </c>
      <c r="E10" s="164"/>
      <c r="F10" s="165">
        <v>17633</v>
      </c>
      <c r="G10" s="166"/>
      <c r="H10" s="167"/>
    </row>
    <row r="11" spans="1:8" x14ac:dyDescent="0.15">
      <c r="A11" s="148" t="s">
        <v>524</v>
      </c>
      <c r="B11" s="153"/>
      <c r="C11" s="154"/>
      <c r="D11" s="155">
        <v>81021</v>
      </c>
      <c r="E11" s="156"/>
      <c r="F11" s="157">
        <v>47407</v>
      </c>
      <c r="G11" s="158"/>
      <c r="H11" s="159"/>
    </row>
    <row r="12" spans="1:8" x14ac:dyDescent="0.15">
      <c r="A12" s="160"/>
      <c r="B12" s="161"/>
      <c r="C12" s="168"/>
      <c r="D12" s="163">
        <v>23993</v>
      </c>
      <c r="E12" s="164"/>
      <c r="F12" s="165">
        <v>27543</v>
      </c>
      <c r="G12" s="166"/>
      <c r="H12" s="167"/>
    </row>
    <row r="13" spans="1:8" x14ac:dyDescent="0.15">
      <c r="A13" s="148"/>
      <c r="B13" s="153"/>
      <c r="C13" s="169"/>
      <c r="D13" s="170">
        <v>68663</v>
      </c>
      <c r="E13" s="171"/>
      <c r="F13" s="172">
        <v>52834</v>
      </c>
      <c r="G13" s="173"/>
      <c r="H13" s="159"/>
    </row>
    <row r="14" spans="1:8" x14ac:dyDescent="0.15">
      <c r="A14" s="160"/>
      <c r="B14" s="161"/>
      <c r="C14" s="162"/>
      <c r="D14" s="163">
        <v>40000</v>
      </c>
      <c r="E14" s="164"/>
      <c r="F14" s="165">
        <v>30569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v>
      </c>
      <c r="C19" s="174">
        <f>ROUND(VALUE(SUBSTITUTE(実質収支比率等に係る経年分析!G$48,"▲","-")),2)</f>
        <v>13.22</v>
      </c>
      <c r="D19" s="174">
        <f>ROUND(VALUE(SUBSTITUTE(実質収支比率等に係る経年分析!H$48,"▲","-")),2)</f>
        <v>18.96</v>
      </c>
      <c r="E19" s="174">
        <f>ROUND(VALUE(SUBSTITUTE(実質収支比率等に係る経年分析!I$48,"▲","-")),2)</f>
        <v>19.12</v>
      </c>
      <c r="F19" s="174">
        <f>ROUND(VALUE(SUBSTITUTE(実質収支比率等に係る経年分析!J$48,"▲","-")),2)</f>
        <v>9.67</v>
      </c>
    </row>
    <row r="20" spans="1:11" x14ac:dyDescent="0.15">
      <c r="A20" s="174" t="s">
        <v>53</v>
      </c>
      <c r="B20" s="174">
        <f>ROUND(VALUE(SUBSTITUTE(実質収支比率等に係る経年分析!F$47,"▲","-")),2)</f>
        <v>23</v>
      </c>
      <c r="C20" s="174">
        <f>ROUND(VALUE(SUBSTITUTE(実質収支比率等に係る経年分析!G$47,"▲","-")),2)</f>
        <v>24.06</v>
      </c>
      <c r="D20" s="174">
        <f>ROUND(VALUE(SUBSTITUTE(実質収支比率等に係る経年分析!H$47,"▲","-")),2)</f>
        <v>22.97</v>
      </c>
      <c r="E20" s="174">
        <f>ROUND(VALUE(SUBSTITUTE(実質収支比率等に係る経年分析!I$47,"▲","-")),2)</f>
        <v>23.44</v>
      </c>
      <c r="F20" s="174">
        <f>ROUND(VALUE(SUBSTITUTE(実質収支比率等に係る経年分析!J$47,"▲","-")),2)</f>
        <v>20.34</v>
      </c>
    </row>
    <row r="21" spans="1:11" x14ac:dyDescent="0.15">
      <c r="A21" s="174" t="s">
        <v>54</v>
      </c>
      <c r="B21" s="174">
        <f>IF(ISNUMBER(VALUE(SUBSTITUTE(実質収支比率等に係る経年分析!F$49,"▲","-"))),ROUND(VALUE(SUBSTITUTE(実質収支比率等に係る経年分析!F$49,"▲","-")),2),NA())</f>
        <v>-5.72</v>
      </c>
      <c r="C21" s="174">
        <f>IF(ISNUMBER(VALUE(SUBSTITUTE(実質収支比率等に係る経年分析!G$49,"▲","-"))),ROUND(VALUE(SUBSTITUTE(実質収支比率等に係る経年分析!G$49,"▲","-")),2),NA())</f>
        <v>8.4600000000000009</v>
      </c>
      <c r="D21" s="174">
        <f>IF(ISNUMBER(VALUE(SUBSTITUTE(実質収支比率等に係る経年分析!H$49,"▲","-"))),ROUND(VALUE(SUBSTITUTE(実質収支比率等に係る経年分析!H$49,"▲","-")),2),NA())</f>
        <v>6.35</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-11.79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産業団地整備事業特別会計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休日夜間急患診療所特別会計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2743</v>
      </c>
      <c r="E42" s="176"/>
      <c r="F42" s="176"/>
      <c r="G42" s="176">
        <f>'実質公債費比率（分子）の構造'!L$52</f>
        <v>2779</v>
      </c>
      <c r="H42" s="176"/>
      <c r="I42" s="176"/>
      <c r="J42" s="176">
        <f>'実質公債費比率（分子）の構造'!M$52</f>
        <v>2855</v>
      </c>
      <c r="K42" s="176"/>
      <c r="L42" s="176"/>
      <c r="M42" s="176">
        <f>'実質公債費比率（分子）の構造'!N$52</f>
        <v>2857</v>
      </c>
      <c r="N42" s="176"/>
      <c r="O42" s="176"/>
      <c r="P42" s="176">
        <f>'実質公債費比率（分子）の構造'!O$52</f>
        <v>2879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22</v>
      </c>
      <c r="C44" s="176"/>
      <c r="D44" s="176"/>
      <c r="E44" s="176">
        <f>'実質公債費比率（分子）の構造'!L$50</f>
        <v>46</v>
      </c>
      <c r="F44" s="176"/>
      <c r="G44" s="176"/>
      <c r="H44" s="176">
        <f>'実質公債費比率（分子）の構造'!M$50</f>
        <v>46</v>
      </c>
      <c r="I44" s="176"/>
      <c r="J44" s="176"/>
      <c r="K44" s="176">
        <f>'実質公債費比率（分子）の構造'!N$50</f>
        <v>46</v>
      </c>
      <c r="L44" s="176"/>
      <c r="M44" s="176"/>
      <c r="N44" s="176">
        <f>'実質公債費比率（分子）の構造'!O$50</f>
        <v>49</v>
      </c>
      <c r="O44" s="176"/>
      <c r="P44" s="176"/>
    </row>
    <row r="45" spans="1:16" x14ac:dyDescent="0.15">
      <c r="A45" s="176" t="s">
        <v>63</v>
      </c>
      <c r="B45" s="176">
        <f>'実質公債費比率（分子）の構造'!K$49</f>
        <v>131</v>
      </c>
      <c r="C45" s="176"/>
      <c r="D45" s="176"/>
      <c r="E45" s="176">
        <f>'実質公債費比率（分子）の構造'!L$49</f>
        <v>151</v>
      </c>
      <c r="F45" s="176"/>
      <c r="G45" s="176"/>
      <c r="H45" s="176">
        <f>'実質公債費比率（分子）の構造'!M$49</f>
        <v>276</v>
      </c>
      <c r="I45" s="176"/>
      <c r="J45" s="176"/>
      <c r="K45" s="176">
        <f>'実質公債費比率（分子）の構造'!N$49</f>
        <v>290</v>
      </c>
      <c r="L45" s="176"/>
      <c r="M45" s="176"/>
      <c r="N45" s="176">
        <f>'実質公債費比率（分子）の構造'!O$49</f>
        <v>257</v>
      </c>
      <c r="O45" s="176"/>
      <c r="P45" s="176"/>
    </row>
    <row r="46" spans="1:16" x14ac:dyDescent="0.15">
      <c r="A46" s="176" t="s">
        <v>64</v>
      </c>
      <c r="B46" s="176">
        <f>'実質公債費比率（分子）の構造'!K$48</f>
        <v>931</v>
      </c>
      <c r="C46" s="176"/>
      <c r="D46" s="176"/>
      <c r="E46" s="176">
        <f>'実質公債費比率（分子）の構造'!L$48</f>
        <v>842</v>
      </c>
      <c r="F46" s="176"/>
      <c r="G46" s="176"/>
      <c r="H46" s="176">
        <f>'実質公債費比率（分子）の構造'!M$48</f>
        <v>905</v>
      </c>
      <c r="I46" s="176"/>
      <c r="J46" s="176"/>
      <c r="K46" s="176">
        <f>'実質公債費比率（分子）の構造'!N$48</f>
        <v>902</v>
      </c>
      <c r="L46" s="176"/>
      <c r="M46" s="176"/>
      <c r="N46" s="176">
        <f>'実質公債費比率（分子）の構造'!O$48</f>
        <v>884</v>
      </c>
      <c r="O46" s="176"/>
      <c r="P46" s="176"/>
    </row>
    <row r="47" spans="1:16" x14ac:dyDescent="0.15">
      <c r="A47" s="176" t="s">
        <v>12</v>
      </c>
      <c r="B47" s="176">
        <f>'実質公債費比率（分子）の構造'!K$47</f>
        <v>45</v>
      </c>
      <c r="C47" s="176"/>
      <c r="D47" s="176"/>
      <c r="E47" s="176">
        <f>'実質公債費比率（分子）の構造'!L$47</f>
        <v>42</v>
      </c>
      <c r="F47" s="176"/>
      <c r="G47" s="176"/>
      <c r="H47" s="176">
        <f>'実質公債費比率（分子）の構造'!M$47</f>
        <v>42</v>
      </c>
      <c r="I47" s="176"/>
      <c r="J47" s="176"/>
      <c r="K47" s="176">
        <f>'実質公債費比率（分子）の構造'!N$47</f>
        <v>42</v>
      </c>
      <c r="L47" s="176"/>
      <c r="M47" s="176"/>
      <c r="N47" s="176" t="str">
        <f>'実質公債費比率（分子）の構造'!O$47</f>
        <v>-</v>
      </c>
      <c r="O47" s="176"/>
      <c r="P47" s="176"/>
    </row>
    <row r="48" spans="1:16" x14ac:dyDescent="0.15">
      <c r="A48" s="176" t="s">
        <v>65</v>
      </c>
      <c r="B48" s="176">
        <f>'実質公債費比率（分子）の構造'!K$46</f>
        <v>20</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2327</v>
      </c>
      <c r="C49" s="176"/>
      <c r="D49" s="176"/>
      <c r="E49" s="176">
        <f>'実質公債費比率（分子）の構造'!L$45</f>
        <v>2344</v>
      </c>
      <c r="F49" s="176"/>
      <c r="G49" s="176"/>
      <c r="H49" s="176">
        <f>'実質公債費比率（分子）の構造'!M$45</f>
        <v>2462</v>
      </c>
      <c r="I49" s="176"/>
      <c r="J49" s="176"/>
      <c r="K49" s="176">
        <f>'実質公債費比率（分子）の構造'!N$45</f>
        <v>2538</v>
      </c>
      <c r="L49" s="176"/>
      <c r="M49" s="176"/>
      <c r="N49" s="176">
        <f>'実質公債費比率（分子）の構造'!O$45</f>
        <v>2551</v>
      </c>
      <c r="O49" s="176"/>
      <c r="P49" s="176"/>
    </row>
    <row r="50" spans="1:16" x14ac:dyDescent="0.15">
      <c r="A50" s="176" t="s">
        <v>67</v>
      </c>
      <c r="B50" s="176" t="e">
        <f>NA()</f>
        <v>#N/A</v>
      </c>
      <c r="C50" s="176">
        <f>IF(ISNUMBER('実質公債費比率（分子）の構造'!K$53),'実質公債費比率（分子）の構造'!K$53,NA())</f>
        <v>733</v>
      </c>
      <c r="D50" s="176" t="e">
        <f>NA()</f>
        <v>#N/A</v>
      </c>
      <c r="E50" s="176" t="e">
        <f>NA()</f>
        <v>#N/A</v>
      </c>
      <c r="F50" s="176">
        <f>IF(ISNUMBER('実質公債費比率（分子）の構造'!L$53),'実質公債費比率（分子）の構造'!L$53,NA())</f>
        <v>646</v>
      </c>
      <c r="G50" s="176" t="e">
        <f>NA()</f>
        <v>#N/A</v>
      </c>
      <c r="H50" s="176" t="e">
        <f>NA()</f>
        <v>#N/A</v>
      </c>
      <c r="I50" s="176">
        <f>IF(ISNUMBER('実質公債費比率（分子）の構造'!M$53),'実質公債費比率（分子）の構造'!M$53,NA())</f>
        <v>876</v>
      </c>
      <c r="J50" s="176" t="e">
        <f>NA()</f>
        <v>#N/A</v>
      </c>
      <c r="K50" s="176" t="e">
        <f>NA()</f>
        <v>#N/A</v>
      </c>
      <c r="L50" s="176">
        <f>IF(ISNUMBER('実質公債費比率（分子）の構造'!N$53),'実質公債費比率（分子）の構造'!N$53,NA())</f>
        <v>961</v>
      </c>
      <c r="M50" s="176" t="e">
        <f>NA()</f>
        <v>#N/A</v>
      </c>
      <c r="N50" s="176" t="e">
        <f>NA()</f>
        <v>#N/A</v>
      </c>
      <c r="O50" s="176">
        <f>IF(ISNUMBER('実質公債費比率（分子）の構造'!O$53),'実質公債費比率（分子）の構造'!O$53,NA())</f>
        <v>862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30662</v>
      </c>
      <c r="E56" s="175"/>
      <c r="F56" s="175"/>
      <c r="G56" s="175">
        <f>'将来負担比率（分子）の構造'!J$52</f>
        <v>30765</v>
      </c>
      <c r="H56" s="175"/>
      <c r="I56" s="175"/>
      <c r="J56" s="175">
        <f>'将来負担比率（分子）の構造'!K$52</f>
        <v>30380</v>
      </c>
      <c r="K56" s="175"/>
      <c r="L56" s="175"/>
      <c r="M56" s="175">
        <f>'将来負担比率（分子）の構造'!L$52</f>
        <v>28324</v>
      </c>
      <c r="N56" s="175"/>
      <c r="O56" s="175"/>
      <c r="P56" s="175">
        <f>'将来負担比率（分子）の構造'!M$52</f>
        <v>27495</v>
      </c>
    </row>
    <row r="57" spans="1:16" x14ac:dyDescent="0.15">
      <c r="A57" s="175" t="s">
        <v>42</v>
      </c>
      <c r="B57" s="175"/>
      <c r="C57" s="175"/>
      <c r="D57" s="175">
        <f>'将来負担比率（分子）の構造'!I$51</f>
        <v>3744</v>
      </c>
      <c r="E57" s="175"/>
      <c r="F57" s="175"/>
      <c r="G57" s="175">
        <f>'将来負担比率（分子）の構造'!J$51</f>
        <v>4285</v>
      </c>
      <c r="H57" s="175"/>
      <c r="I57" s="175"/>
      <c r="J57" s="175">
        <f>'将来負担比率（分子）の構造'!K$51</f>
        <v>3763</v>
      </c>
      <c r="K57" s="175"/>
      <c r="L57" s="175"/>
      <c r="M57" s="175">
        <f>'将来負担比率（分子）の構造'!L$51</f>
        <v>3467</v>
      </c>
      <c r="N57" s="175"/>
      <c r="O57" s="175"/>
      <c r="P57" s="175">
        <f>'将来負担比率（分子）の構造'!M$51</f>
        <v>3546</v>
      </c>
    </row>
    <row r="58" spans="1:16" x14ac:dyDescent="0.15">
      <c r="A58" s="175" t="s">
        <v>41</v>
      </c>
      <c r="B58" s="175"/>
      <c r="C58" s="175"/>
      <c r="D58" s="175">
        <f>'将来負担比率（分子）の構造'!I$50</f>
        <v>12334</v>
      </c>
      <c r="E58" s="175"/>
      <c r="F58" s="175"/>
      <c r="G58" s="175">
        <f>'将来負担比率（分子）の構造'!J$50</f>
        <v>12335</v>
      </c>
      <c r="H58" s="175"/>
      <c r="I58" s="175"/>
      <c r="J58" s="175">
        <f>'将来負担比率（分子）の構造'!K$50</f>
        <v>13022</v>
      </c>
      <c r="K58" s="175"/>
      <c r="L58" s="175"/>
      <c r="M58" s="175">
        <f>'将来負担比率（分子）の構造'!L$50</f>
        <v>14669</v>
      </c>
      <c r="N58" s="175"/>
      <c r="O58" s="175"/>
      <c r="P58" s="175">
        <f>'将来負担比率（分子）の構造'!M$50</f>
        <v>16827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100</v>
      </c>
      <c r="C61" s="175"/>
      <c r="D61" s="175"/>
      <c r="E61" s="175">
        <f>'将来負担比率（分子）の構造'!J$46</f>
        <v>300</v>
      </c>
      <c r="F61" s="175"/>
      <c r="G61" s="175"/>
      <c r="H61" s="175">
        <f>'将来負担比率（分子）の構造'!K$46</f>
        <v>100</v>
      </c>
      <c r="I61" s="175"/>
      <c r="J61" s="175"/>
      <c r="K61" s="175">
        <f>'将来負担比率（分子）の構造'!L$46</f>
        <v>100</v>
      </c>
      <c r="L61" s="175"/>
      <c r="M61" s="175"/>
      <c r="N61" s="175">
        <f>'将来負担比率（分子）の構造'!M$46</f>
        <v>100</v>
      </c>
      <c r="O61" s="175"/>
      <c r="P61" s="175"/>
    </row>
    <row r="62" spans="1:16" x14ac:dyDescent="0.15">
      <c r="A62" s="175" t="s">
        <v>35</v>
      </c>
      <c r="B62" s="175">
        <f>'将来負担比率（分子）の構造'!I$45</f>
        <v>3321</v>
      </c>
      <c r="C62" s="175"/>
      <c r="D62" s="175"/>
      <c r="E62" s="175">
        <f>'将来負担比率（分子）の構造'!J$45</f>
        <v>3218</v>
      </c>
      <c r="F62" s="175"/>
      <c r="G62" s="175"/>
      <c r="H62" s="175">
        <f>'将来負担比率（分子）の構造'!K$45</f>
        <v>3482</v>
      </c>
      <c r="I62" s="175"/>
      <c r="J62" s="175"/>
      <c r="K62" s="175">
        <f>'将来負担比率（分子）の構造'!L$45</f>
        <v>3326</v>
      </c>
      <c r="L62" s="175"/>
      <c r="M62" s="175"/>
      <c r="N62" s="175">
        <f>'将来負担比率（分子）の構造'!M$45</f>
        <v>3151</v>
      </c>
      <c r="O62" s="175"/>
      <c r="P62" s="175"/>
    </row>
    <row r="63" spans="1:16" x14ac:dyDescent="0.15">
      <c r="A63" s="175" t="s">
        <v>34</v>
      </c>
      <c r="B63" s="175">
        <f>'将来負担比率（分子）の構造'!I$44</f>
        <v>2103</v>
      </c>
      <c r="C63" s="175"/>
      <c r="D63" s="175"/>
      <c r="E63" s="175">
        <f>'将来負担比率（分子）の構造'!J$44</f>
        <v>1961</v>
      </c>
      <c r="F63" s="175"/>
      <c r="G63" s="175"/>
      <c r="H63" s="175">
        <f>'将来負担比率（分子）の構造'!K$44</f>
        <v>1709</v>
      </c>
      <c r="I63" s="175"/>
      <c r="J63" s="175"/>
      <c r="K63" s="175">
        <f>'将来負担比率（分子）の構造'!L$44</f>
        <v>1444</v>
      </c>
      <c r="L63" s="175"/>
      <c r="M63" s="175"/>
      <c r="N63" s="175">
        <f>'将来負担比率（分子）の構造'!M$44</f>
        <v>1227</v>
      </c>
      <c r="O63" s="175"/>
      <c r="P63" s="175"/>
    </row>
    <row r="64" spans="1:16" x14ac:dyDescent="0.15">
      <c r="A64" s="175" t="s">
        <v>33</v>
      </c>
      <c r="B64" s="175">
        <f>'将来負担比率（分子）の構造'!I$43</f>
        <v>8858</v>
      </c>
      <c r="C64" s="175"/>
      <c r="D64" s="175"/>
      <c r="E64" s="175">
        <f>'将来負担比率（分子）の構造'!J$43</f>
        <v>7950</v>
      </c>
      <c r="F64" s="175"/>
      <c r="G64" s="175"/>
      <c r="H64" s="175">
        <f>'将来負担比率（分子）の構造'!K$43</f>
        <v>7092</v>
      </c>
      <c r="I64" s="175"/>
      <c r="J64" s="175"/>
      <c r="K64" s="175">
        <f>'将来負担比率（分子）の構造'!L$43</f>
        <v>6388</v>
      </c>
      <c r="L64" s="175"/>
      <c r="M64" s="175"/>
      <c r="N64" s="175">
        <f>'将来負担比率（分子）の構造'!M$43</f>
        <v>6131</v>
      </c>
      <c r="O64" s="175"/>
      <c r="P64" s="175"/>
    </row>
    <row r="65" spans="1:16" x14ac:dyDescent="0.15">
      <c r="A65" s="175" t="s">
        <v>32</v>
      </c>
      <c r="B65" s="175">
        <f>'将来負担比率（分子）の構造'!I$42</f>
        <v>235</v>
      </c>
      <c r="C65" s="175"/>
      <c r="D65" s="175"/>
      <c r="E65" s="175">
        <f>'将来負担比率（分子）の構造'!J$42</f>
        <v>189</v>
      </c>
      <c r="F65" s="175"/>
      <c r="G65" s="175"/>
      <c r="H65" s="175">
        <f>'将来負担比率（分子）の構造'!K$42</f>
        <v>143</v>
      </c>
      <c r="I65" s="175"/>
      <c r="J65" s="175"/>
      <c r="K65" s="175">
        <f>'将来負担比率（分子）の構造'!L$42</f>
        <v>125</v>
      </c>
      <c r="L65" s="175"/>
      <c r="M65" s="175"/>
      <c r="N65" s="175">
        <f>'将来負担比率（分子）の構造'!M$42</f>
        <v>90</v>
      </c>
      <c r="O65" s="175"/>
      <c r="P65" s="175"/>
    </row>
    <row r="66" spans="1:16" x14ac:dyDescent="0.15">
      <c r="A66" s="175" t="s">
        <v>31</v>
      </c>
      <c r="B66" s="175">
        <f>'将来負担比率（分子）の構造'!I$41</f>
        <v>28764</v>
      </c>
      <c r="C66" s="175"/>
      <c r="D66" s="175"/>
      <c r="E66" s="175">
        <f>'将来負担比率（分子）の構造'!J$41</f>
        <v>31529</v>
      </c>
      <c r="F66" s="175"/>
      <c r="G66" s="175"/>
      <c r="H66" s="175">
        <f>'将来負担比率（分子）の構造'!K$41</f>
        <v>31123</v>
      </c>
      <c r="I66" s="175"/>
      <c r="J66" s="175"/>
      <c r="K66" s="175">
        <f>'将来負担比率（分子）の構造'!L$41</f>
        <v>29767</v>
      </c>
      <c r="L66" s="175"/>
      <c r="M66" s="175"/>
      <c r="N66" s="175">
        <f>'将来負担比率（分子）の構造'!M$41</f>
        <v>29967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4387</v>
      </c>
      <c r="C72" s="179">
        <f>基金残高に係る経年分析!G55</f>
        <v>4390</v>
      </c>
      <c r="D72" s="179">
        <f>基金残高に係る経年分析!H55</f>
        <v>3877</v>
      </c>
    </row>
    <row r="73" spans="1:16" x14ac:dyDescent="0.15">
      <c r="A73" s="178" t="s">
        <v>74</v>
      </c>
      <c r="B73" s="179">
        <f>基金残高に係る経年分析!F56</f>
        <v>723</v>
      </c>
      <c r="C73" s="179">
        <f>基金残高に係る経年分析!G56</f>
        <v>1114</v>
      </c>
      <c r="D73" s="179">
        <f>基金残高に係る経年分析!H56</f>
        <v>1359</v>
      </c>
    </row>
    <row r="74" spans="1:16" x14ac:dyDescent="0.15">
      <c r="A74" s="178" t="s">
        <v>75</v>
      </c>
      <c r="B74" s="179">
        <f>基金残高に係る経年分析!F57</f>
        <v>6877</v>
      </c>
      <c r="C74" s="179">
        <f>基金残高に係る経年分析!G57</f>
        <v>8329</v>
      </c>
      <c r="D74" s="179">
        <f>基金残高に係る経年分析!H57</f>
        <v>9630</v>
      </c>
    </row>
  </sheetData>
  <sheetProtection algorithmName="SHA-512" hashValue="nZcICDfl0MehsDX7bxk6HkGecsfFIHEiDCvc35O11KAN9eolqJkkYKs/WLFKASDAhuKQADlK2dk3xs3qgcqIzQ==" saltValue="ylViJz51euYelUj83/lV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寺方　優</cp:lastModifiedBy>
  <cp:lastPrinted>2025-03-06T23:59:31Z</cp:lastPrinted>
  <dcterms:created xsi:type="dcterms:W3CDTF">2025-02-19T01:14:46Z</dcterms:created>
  <dcterms:modified xsi:type="dcterms:W3CDTF">2025-03-19T04:22:27Z</dcterms:modified>
  <cp:category/>
</cp:coreProperties>
</file>