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M:\保存箱\●財政係●\06　財政状況・財政推計\財政状況資料集\R6決算\1回目　20260312〆\03回答\"/>
    </mc:Choice>
  </mc:AlternateContent>
  <xr:revisionPtr revIDLastSave="0" documentId="13_ncr:1_{440167F7-C021-4510-84C2-49D450C25579}" xr6:coauthVersionLast="47" xr6:coauthVersionMax="47" xr10:uidLastSave="{00000000-0000-0000-0000-000000000000}"/>
  <bookViews>
    <workbookView xWindow="-28905" yWindow="-780" windowWidth="16335" windowHeight="15585" firstSheet="2"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88" i="12"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<sst xmlns="http://schemas.openxmlformats.org/spreadsheetml/2006/main" count="1114" uniqueCount="569">
  <si>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</si>
  <si>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</si>
  <si>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</si>
  <si>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</si>
  <si>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</si>
  <si>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</si>
  <si>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</si>
  <si>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</si>
  <si>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</si>
  <si>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</si>
  <si>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</si>
  <si>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</si>
  <si>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</si>
  <si>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</si>
  <si>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</si>
  <si>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</si>
  <si>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</si>
  <si>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</si>
  <si>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</si>
  <si>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</si>
  <si>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</si>
  <si>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</si>
  <si>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</si>
  <si>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</si>
  <si>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</si>
  <si>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</si>
  <si>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</si>
  <si>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</si>
  <si>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</si>
  <si>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</si>
  <si>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</si>
  <si>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</si>
  <si>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</si>
  <si>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</si>
  <si>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</si>
  <si>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</si>
  <si>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</si>
  <si>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</si>
  <si>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</si>
  <si>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</si>
  <si>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</si>
  <si>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</si>
  <si>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</si>
  <si>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</si>
  <si>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</si>
  <si>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</si>
  <si>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</si>
  <si>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</si>
  <si>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</si>
  <si>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</si>
  <si>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</si>
  <si>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</si>
  <si>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</si>
  <si>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</si>
  <si>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</si>
  <si>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</si>
  <si>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</si>
  <si>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</si>
  <si>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</si>
  <si>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</si>
  <si>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</si>
  <si>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</si>
  <si>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</si>
  <si>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</si>
  <si>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</si>
  <si>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</si>
  <si>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</si>
  <si>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</si>
  <si>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</si>
  <si>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</si>
  <si>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</si>
  <si>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</si>
  <si>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</si>
  <si>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</si>
  <si>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</si>
  <si>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</si>
  <si>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</si>
  <si>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</si>
  <si>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</si>
  <si>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</si>
  <si>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</si>
  <si>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</si>
  <si>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</si>
  <si>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</si>
  <si>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</si>
  <si>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</si>
  <si>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</si>
  <si>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</si>
  <si>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</si>
  <si>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</si>
  <si>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</si>
  <si>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</si>
  <si>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</si>
  <si>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</si>
  <si>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真岡市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</si>
  <si>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</si>
  <si>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</si>
  <si>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</si>
  <si>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</si>
  <si>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</si>
  <si>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</si>
  <si>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</si>
  <si>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</si>
  <si>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</si>
  <si>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</si>
  <si>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</si>
  <si>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</si>
  <si>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</si>
  <si>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</si>
  <si>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</si>
  <si>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</si>
  <si>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</si>
  <si>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</si>
  <si>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</si>
  <si>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</si>
  <si>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</si>
  <si>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</si>
  <si>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</si>
  <si>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</si>
  <si>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</si>
  <si>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</si>
  <si>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</si>
  <si>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</si>
  <si>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</si>
  <si>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</si>
  <si>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</si>
  <si>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</si>
  <si>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</si>
  <si>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</si>
  <si>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</si>
  <si>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</si>
  <si>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</si>
  <si>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</si>
  <si>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</si>
  <si>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</si>
  <si>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</si>
  <si>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</si>
  <si>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</si>
  <si>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</si>
  <si>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</si>
  <si>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</si>
  <si>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</si>
  <si>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</si>
  <si>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</si>
  <si>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</si>
  <si>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</si>
  <si>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</si>
  <si>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</si>
  <si>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</si>
  <si>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</si>
  <si>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</si>
  <si>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</si>
  <si>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</si>
  <si>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</si>
  <si>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</si>
  <si>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</si>
  <si>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</si>
  <si>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</si>
  <si>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</si>
  <si>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</si>
  <si>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</si>
  <si>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</si>
  <si>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</si>
  <si>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</si>
  <si>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</si>
  <si>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</si>
  <si>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</si>
  <si>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</si>
  <si>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</si>
  <si>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</si>
  <si>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</si>
  <si>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</si>
  <si>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</si>
  <si>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</si>
  <si>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</si>
  <si>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</si>
  <si>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</si>
  <si>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</si>
  <si>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</si>
  <si>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</si>
  <si>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</si>
  <si>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</si>
  <si>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</si>
  <si>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</si>
  <si>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</si>
  <si>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</si>
  <si>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</si>
  <si>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</si>
  <si>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</si>
  <si>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</si>
  <si>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</si>
  <si>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</si>
  <si>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</si>
  <si>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</si>
  <si>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</si>
  <si>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</si>
  <si>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</si>
  <si>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</si>
  <si>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</si>
  <si>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</si>
  <si>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</si>
  <si>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</si>
  <si>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</si>
  <si>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栃木県真岡市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</si>
  <si>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</si>
  <si>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</si>
  <si>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</si>
  <si>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</si>
  <si>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</si>
  <si>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</si>
  <si>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</si>
  <si>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</si>
  <si>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</si>
  <si>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</si>
  <si>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</si>
  <si>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</si>
  <si>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</si>
  <si>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</si>
  <si>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</si>
  <si>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</si>
  <si>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</si>
  <si>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</si>
  <si>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</si>
  <si>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</si>
  <si>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</si>
  <si>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</si>
  <si>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</si>
  <si>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</si>
  <si>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</si>
  <si>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</si>
  <si>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</si>
  <si>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</si>
  <si>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</si>
  <si>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</si>
  <si>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</si>
  <si>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</si>
  <si>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</si>
  <si>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</si>
  <si>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</si>
  <si>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</si>
  <si>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</si>
  <si>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</si>
  <si>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</si>
  <si>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</si>
  <si>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</si>
  <si>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</si>
  <si>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</si>
  <si>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</si>
  <si>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</si>
  <si>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</si>
  <si>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</si>
  <si>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</si>
  <si>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</si>
  <si>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</si>
  <si>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</si>
  <si>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</si>
  <si>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</si>
  <si>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</si>
  <si>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</si>
  <si>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</si>
  <si>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</si>
  <si>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</si>
  <si>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</si>
  <si>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</si>
  <si>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</si>
  <si>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</si>
  <si>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</si>
  <si>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</si>
  <si>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</si>
  <si>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</si>
  <si>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</si>
  <si>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</si>
  <si>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</si>
  <si>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</si>
  <si>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</si>
  <si>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</si>
  <si>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</si>
  <si>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</si>
  <si>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</si>
  <si>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</si>
  <si>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</si>
  <si>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</si>
  <si>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</si>
  <si>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</si>
  <si>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</si>
  <si>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</si>
  <si>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</si>
  <si>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</si>
  <si>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</si>
  <si>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</si>
  <si>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</si>
  <si>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</si>
  <si>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</si>
  <si>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</si>
  <si>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</si>
  <si>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</si>
  <si>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</si>
  <si>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</si>
  <si>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</si>
  <si>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</si>
  <si>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</si>
  <si>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</si>
  <si>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</si>
  <si>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</si>
  <si>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</si>
  <si>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</si>
  <si>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</si>
  <si>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</si>
  <si>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</si>
  <si>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</si>
  <si>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</si>
  <si>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</si>
  <si>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</si>
  <si>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</si>
  <si>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</si>
  <si>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</si>
  <si>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</si>
  <si>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</si>
  <si>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</si>
  <si>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</si>
  <si>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</si>
  <si>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</si>
  <si>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</si>
  <si>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</si>
  <si>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</si>
  <si>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</si>
  <si>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</si>
  <si>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</si>
  <si>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</si>
  <si>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</si>
  <si>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</si>
  <si>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</si>
  <si>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</si>
  <si>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</si>
  <si>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</si>
  <si>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</si>
  <si>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</si>
  <si>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</si>
  <si>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</si>
  <si>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</si>
  <si>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</si>
  <si>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</si>
  <si>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</si>
  <si>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</si>
  <si>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</si>
  <si>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</si>
  <si>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</si>
  <si>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</si>
  <si>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</si>
  <si>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</si>
  <si>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</si>
  <si>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</si>
  <si>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</si>
  <si>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</si>
  <si>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栃木県真岡市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</si>
  <si>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</si>
  <si>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</si>
  <si>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</si>
  <si>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</si>
  <si>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</si>
  <si>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</si>
  <si>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</si>
  <si>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</si>
  <si>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</si>
  <si>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</si>
  <si>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</si>
  <si>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</si>
  <si>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</si>
  <si>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</si>
  <si>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</si>
  <si>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</si>
  <si>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</si>
  <si>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</si>
  <si>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</si>
  <si>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</si>
  <si>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休日夜間急患診療所特別会計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</si>
  <si>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</si>
  <si>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</si>
  <si>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</si>
  <si>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</si>
  <si>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</si>
  <si>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</si>
  <si>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</si>
  <si>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</si>
  <si>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</si>
  <si>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</si>
  <si>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</si>
  <si>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</si>
  <si>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</si>
  <si>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</si>
  <si>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</si>
  <si>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</si>
  <si>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</si>
  <si>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</si>
  <si>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</si>
  <si>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産業団地整備事業特別会計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</si>
  <si>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</si>
  <si>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</si>
  <si>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</si>
  <si>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</si>
  <si>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</si>
  <si>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</si>
  <si>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</si>
  <si>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</si>
  <si>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</si>
  <si>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</si>
  <si>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</si>
  <si>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</si>
  <si>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</si>
  <si>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</si>
  <si>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</si>
  <si>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</si>
  <si>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</si>
  <si>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</si>
  <si>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</si>
  <si>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</si>
  <si>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</si>
  <si>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</si>
  <si>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</si>
  <si>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</si>
  <si>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</si>
  <si>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</si>
  <si>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</si>
  <si>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</si>
  <si>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</si>
  <si>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</si>
  <si>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</si>
  <si>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</si>
  <si>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</si>
  <si>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</si>
  <si>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</si>
  <si>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</si>
  <si>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</si>
  <si>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</si>
  <si>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</si>
  <si>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</si>
  <si>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</si>
  <si>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</si>
  <si>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</si>
  <si>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</si>
  <si>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</si>
  <si>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</si>
  <si>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</si>
  <si>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</si>
  <si>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</si>
  <si>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</si>
  <si>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</si>
  <si>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</si>
  <si>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</si>
  <si>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</si>
  <si>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</si>
  <si>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</si>
  <si>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</si>
  <si>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</si>
  <si>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</si>
  <si>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</si>
  <si>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</si>
  <si>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</si>
  <si>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</si>
  <si>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</si>
  <si>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</si>
  <si>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</si>
  <si>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</si>
  <si>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</si>
  <si>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</si>
  <si>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</si>
  <si>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</si>
  <si>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</si>
  <si>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</si>
  <si>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</si>
  <si>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</si>
  <si>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</si>
  <si>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</si>
  <si>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</si>
  <si>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</si>
  <si>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</si>
  <si>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</si>
  <si>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</si>
  <si>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</si>
  <si>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</si>
  <si>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</si>
  <si>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</si>
  <si>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</si>
  <si>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</si>
  <si>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</si>
  <si>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</si>
  <si>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</si>
  <si>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</si>
  <si>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</si>
  <si>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</si>
  <si>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</si>
  <si>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</si>
  <si>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</si>
  <si>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</si>
  <si>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</si>
  <si>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</si>
  <si>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</si>
  <si>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</si>
  <si>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</si>
  <si>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</si>
  <si>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</si>
  <si>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</si>
  <si>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</si>
  <si>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</si>
  <si>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</si>
  <si>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</si>
  <si>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</si>
  <si>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</si>
  <si>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</si>
  <si>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</si>
  <si>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</si>
  <si>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</si>
  <si>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</si>
  <si>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</si>
  <si>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</si>
  <si>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</si>
  <si>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</si>
  <si>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</si>
  <si>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</si>
  <si>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</si>
  <si>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</si>
  <si>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</si>
  <si>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</si>
  <si>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</si>
  <si>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</si>
  <si>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</si>
  <si>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</si>
  <si>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</si>
  <si>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</si>
  <si>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</si>
  <si>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</si>
  <si>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</si>
  <si>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0.21</t>
  </si>
  <si>
    <t>▲ 11.79</t>
  </si>
  <si>
    <t>水道事業会計</t>
  </si>
  <si>
    <t>一般会計</t>
  </si>
  <si>
    <t>国民健康保険特別会計</t>
  </si>
  <si>
    <t>介護保険特別会計</t>
  </si>
  <si>
    <t>下水道事業会計</t>
  </si>
  <si>
    <t>後期高齢者医療特別会計</t>
  </si>
  <si>
    <t>休日夜間急患診療所特別会計</t>
  </si>
  <si>
    <t>産業団地整備事業特別会計</t>
  </si>
  <si>
    <t>その他会計（赤字）</t>
  </si>
  <si>
    <t>その他会計（黒字）</t>
  </si>
  <si>
    <t>R02</t>
    <phoneticPr fontId="5"/>
  </si>
  <si>
    <t>R03</t>
    <phoneticPr fontId="5"/>
  </si>
  <si>
    <t>R04</t>
    <phoneticPr fontId="5"/>
  </si>
  <si>
    <t>R05</t>
    <phoneticPr fontId="5"/>
  </si>
  <si>
    <t>R06</t>
    <phoneticPr fontId="5"/>
  </si>
  <si>
    <t>栃木県市町村総合事務組合(一般会計)</t>
    <rPh sb="13" eb="17">
      <t>イッパンカイケイ</t>
    </rPh>
    <phoneticPr fontId="2"/>
  </si>
  <si>
    <t>栃木県市町村総合事務組合</t>
  </si>
  <si>
    <t>栃木県市町村総合事務組合（特別会計）</t>
    <rPh sb="13" eb="17">
      <t>トクベツカイケイ</t>
    </rPh>
    <phoneticPr fontId="2"/>
  </si>
  <si>
    <t>栃木県後期高齢者医療広域連合（一般会計）</t>
    <rPh sb="15" eb="19">
      <t>イッパンカイケイ</t>
    </rPh>
    <phoneticPr fontId="2"/>
  </si>
  <si>
    <t>栃木県後期高齢者医療広域連合</t>
  </si>
  <si>
    <t>栃木県後期高齢者医療広域連合（特別会計）</t>
    <rPh sb="15" eb="19">
      <t>トクベツカイケイ</t>
    </rPh>
    <phoneticPr fontId="2"/>
  </si>
  <si>
    <t>芳賀地区広域行政事務組合(一般会計)</t>
    <rPh sb="0" eb="2">
      <t>ハガ</t>
    </rPh>
    <rPh sb="2" eb="4">
      <t>チク</t>
    </rPh>
    <rPh sb="4" eb="6">
      <t>コウイキ</t>
    </rPh>
    <rPh sb="6" eb="8">
      <t>ギョウセイ</t>
    </rPh>
    <rPh sb="8" eb="10">
      <t>ジム</t>
    </rPh>
    <rPh sb="10" eb="12">
      <t>クミアイ</t>
    </rPh>
    <rPh sb="13" eb="15">
      <t>イッパン</t>
    </rPh>
    <rPh sb="15" eb="17">
      <t>カイケイ</t>
    </rPh>
    <phoneticPr fontId="13"/>
  </si>
  <si>
    <t>芳賀地区広域行政事務組合(ふるさと市町村圏基金特別会計)</t>
    <rPh sb="0" eb="2">
      <t>ハガ</t>
    </rPh>
    <rPh sb="2" eb="4">
      <t>チク</t>
    </rPh>
    <rPh sb="4" eb="6">
      <t>コウイキ</t>
    </rPh>
    <rPh sb="6" eb="8">
      <t>ギョウセイ</t>
    </rPh>
    <rPh sb="8" eb="10">
      <t>ジム</t>
    </rPh>
    <rPh sb="10" eb="12">
      <t>クミアイ</t>
    </rPh>
    <rPh sb="17" eb="20">
      <t>シチョウソン</t>
    </rPh>
    <rPh sb="20" eb="21">
      <t>ケン</t>
    </rPh>
    <rPh sb="21" eb="23">
      <t>キキン</t>
    </rPh>
    <rPh sb="23" eb="25">
      <t>トクベツ</t>
    </rPh>
    <rPh sb="25" eb="27">
      <t>カイケイ</t>
    </rPh>
    <phoneticPr fontId="13"/>
  </si>
  <si>
    <t>芳賀地区広域行政事務組合(卸売市場特別会計)</t>
    <rPh sb="0" eb="2">
      <t>ハガ</t>
    </rPh>
    <rPh sb="2" eb="4">
      <t>チク</t>
    </rPh>
    <rPh sb="4" eb="6">
      <t>コウイキ</t>
    </rPh>
    <rPh sb="6" eb="8">
      <t>ギョウセイ</t>
    </rPh>
    <rPh sb="8" eb="10">
      <t>ジム</t>
    </rPh>
    <rPh sb="10" eb="12">
      <t>クミアイ</t>
    </rPh>
    <rPh sb="13" eb="15">
      <t>オロシウリ</t>
    </rPh>
    <rPh sb="15" eb="17">
      <t>イチバ</t>
    </rPh>
    <rPh sb="17" eb="19">
      <t>トクベツ</t>
    </rPh>
    <rPh sb="19" eb="21">
      <t>カイケイ</t>
    </rPh>
    <phoneticPr fontId="13"/>
  </si>
  <si>
    <t>-</t>
    <phoneticPr fontId="19"/>
  </si>
  <si>
    <t>-</t>
    <phoneticPr fontId="2"/>
  </si>
  <si>
    <t>もおか鬼怒公園開発</t>
    <rPh sb="3" eb="7">
      <t>キヌコウエン</t>
    </rPh>
    <rPh sb="7" eb="9">
      <t>カイハツ</t>
    </rPh>
    <phoneticPr fontId="2"/>
  </si>
  <si>
    <t>真岡市農業公社</t>
    <rPh sb="0" eb="7">
      <t>モオカシノウギョウコウシャ</t>
    </rPh>
    <phoneticPr fontId="2"/>
  </si>
  <si>
    <t>真岡鐡道</t>
    <rPh sb="0" eb="4">
      <t>モオカテツドウ</t>
    </rPh>
    <phoneticPr fontId="2"/>
  </si>
  <si>
    <t>-</t>
    <phoneticPr fontId="2"/>
  </si>
  <si>
    <t>公共施設整備基金</t>
    <rPh sb="0" eb="4">
      <t>コウキョウシセツ</t>
    </rPh>
    <rPh sb="4" eb="8">
      <t>セイビキキン</t>
    </rPh>
    <phoneticPr fontId="5"/>
  </si>
  <si>
    <t>ふるさと基金</t>
    <rPh sb="4" eb="6">
      <t>キキン</t>
    </rPh>
    <phoneticPr fontId="38"/>
  </si>
  <si>
    <t>工業振興基金</t>
    <rPh sb="0" eb="2">
      <t>コウギョウ</t>
    </rPh>
    <rPh sb="2" eb="6">
      <t>シンコウキキン</t>
    </rPh>
    <phoneticPr fontId="38"/>
  </si>
  <si>
    <t>庁舎建設基金</t>
    <rPh sb="0" eb="2">
      <t>チョウシャ</t>
    </rPh>
    <rPh sb="2" eb="4">
      <t>ケンセツ</t>
    </rPh>
    <rPh sb="4" eb="6">
      <t>キキン</t>
    </rPh>
    <phoneticPr fontId="5"/>
  </si>
  <si>
    <t>学校施設整備基金</t>
    <rPh sb="0" eb="4">
      <t>ガッコウシセツ</t>
    </rPh>
    <rPh sb="4" eb="6">
      <t>セイビ</t>
    </rPh>
    <rPh sb="6" eb="8">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</si>
</sst>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67009</c:v>
                </c:pt>
                <c:pt idx="1">
                  <c:v>40807</c:v>
                </c:pt>
                <c:pt idx="2">
                  <c:v>37343</c:v>
                </c:pt>
                <c:pt idx="3">
                  <c:v>47407</c:v>
                </c:pt>
                <c:pt idx="4">
                  <c:v>49754</c:v>
                </c:pt>
              </c:numCache>
            </c:numRef>
          </c:val>
          <c:smooth val="0"/>
          <c:extLst>
            <c:ext xmlns:c16="http://schemas.microsoft.com/office/drawing/2014/chart" uri="{C3380CC4-5D6E-409C-BE32-E72D297353CC}">
              <c16:uniqueId val="{00000000-5935-4853-AA2A-A8B8CBE116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96024</c:v>
                </c:pt>
                <c:pt idx="1">
                  <c:v>34363</c:v>
                </c:pt>
                <c:pt idx="2">
                  <c:v>32848</c:v>
                </c:pt>
                <c:pt idx="3">
                  <c:v>81021</c:v>
                </c:pt>
                <c:pt idx="4">
                  <c:v>107916</c:v>
                </c:pt>
              </c:numCache>
            </c:numRef>
          </c:val>
          <c:smooth val="0"/>
          <c:extLst>
            <c:ext xmlns:c16="http://schemas.microsoft.com/office/drawing/2014/chart" uri="{C3380CC4-5D6E-409C-BE32-E72D297353CC}">
              <c16:uniqueId val="{00000001-5935-4853-AA2A-A8B8CBE116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13.22</c:v>
                </c:pt>
                <c:pt idx="1">
                  <c:v>18.96</c:v>
                </c:pt>
                <c:pt idx="2">
                  <c:v>19.12</c:v>
                </c:pt>
                <c:pt idx="3">
                  <c:v>9.67</c:v>
                </c:pt>
                <c:pt idx="4">
                  <c:v>11.02</c:v>
                </c:pt>
              </c:numCache>
            </c:numRef>
          </c:val>
          <c:extLst>
            <c:ext xmlns:c16="http://schemas.microsoft.com/office/drawing/2014/chart" uri="{C3380CC4-5D6E-409C-BE32-E72D297353CC}">
              <c16:uniqueId val="{00000000-96BF-4481-A075-F9F57DCFAC5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24.06</c:v>
                </c:pt>
                <c:pt idx="1">
                  <c:v>22.97</c:v>
                </c:pt>
                <c:pt idx="2">
                  <c:v>23.44</c:v>
                </c:pt>
                <c:pt idx="3">
                  <c:v>20.34</c:v>
                </c:pt>
                <c:pt idx="4">
                  <c:v>18.79</c:v>
                </c:pt>
              </c:numCache>
            </c:numRef>
          </c:val>
          <c:extLst>
            <c:ext xmlns:c16="http://schemas.microsoft.com/office/drawing/2014/chart" uri="{C3380CC4-5D6E-409C-BE32-E72D297353CC}">
              <c16:uniqueId val="{00000001-96BF-4481-A075-F9F57DCFAC5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8.4600000000000009</c:v>
                </c:pt>
                <c:pt idx="1">
                  <c:v>6.35</c:v>
                </c:pt>
                <c:pt idx="2">
                  <c:v>-0.21</c:v>
                </c:pt>
                <c:pt idx="3">
                  <c:v>-11.79</c:v>
                </c:pt>
                <c:pt idx="4">
                  <c:v>0.45</c:v>
                </c:pt>
              </c:numCache>
            </c:numRef>
          </c:val>
          <c:smooth val="0"/>
          <c:extLst>
            <c:ext xmlns:c16="http://schemas.microsoft.com/office/drawing/2014/chart" uri="{C3380CC4-5D6E-409C-BE32-E72D297353CC}">
              <c16:uniqueId val="{00000002-96BF-4481-A075-F9F57DCFAC5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3C3-4333-BF94-AFAAC9A82C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C3-4333-BF94-AFAAC9A82C8D}"/>
            </c:ext>
          </c:extLst>
        </c:ser>
        <c:ser>
          <c:idx val="2"/>
          <c:order val="2"/>
          <c:tx>
            <c:strRef>
              <c:f>データシート!$A$29</c:f>
              <c:strCache>
                <c:ptCount val="1"/>
                <c:pt idx="0">
                  <c:v>産業団地整備事業特別会計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3C3-4333-BF94-AFAAC9A82C8D}"/>
            </c:ext>
          </c:extLst>
        </c:ser>
        <c:ser>
          <c:idx val="3"/>
          <c:order val="3"/>
          <c:tx>
            <c:strRef>
              <c:f>データシート!$A$30</c:f>
              <c:strCache>
                <c:ptCount val="1"/>
                <c:pt idx="0">
                  <c:v>休日夜間急患診療所特別会計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0.09</c:v>
                </c:pt>
                <c:pt idx="4">
                  <c:v>#N/A</c:v>
                </c:pt>
                <c:pt idx="5">
                  <c:v>0.22</c:v>
                </c:pt>
                <c:pt idx="6">
                  <c:v>#N/A</c:v>
                </c:pt>
                <c:pt idx="7">
                  <c:v>0.23</c:v>
                </c:pt>
                <c:pt idx="8">
                  <c:v>#N/A</c:v>
                </c:pt>
                <c:pt idx="9">
                  <c:v>0.08</c:v>
                </c:pt>
              </c:numCache>
            </c:numRef>
          </c:val>
          <c:extLst>
            <c:ext xmlns:c16="http://schemas.microsoft.com/office/drawing/2014/chart" uri="{C3380CC4-5D6E-409C-BE32-E72D297353CC}">
              <c16:uniqueId val="{00000003-73C3-4333-BF94-AFAAC9A82C8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c:v>
                </c:pt>
                <c:pt idx="2">
                  <c:v>#N/A</c:v>
                </c:pt>
                <c:pt idx="3">
                  <c:v>0.49</c:v>
                </c:pt>
                <c:pt idx="4">
                  <c:v>#N/A</c:v>
                </c:pt>
                <c:pt idx="5">
                  <c:v>0.5</c:v>
                </c:pt>
                <c:pt idx="6">
                  <c:v>#N/A</c:v>
                </c:pt>
                <c:pt idx="7">
                  <c:v>0.5</c:v>
                </c:pt>
                <c:pt idx="8">
                  <c:v>#N/A</c:v>
                </c:pt>
                <c:pt idx="9">
                  <c:v>0.5</c:v>
                </c:pt>
              </c:numCache>
            </c:numRef>
          </c:val>
          <c:extLst>
            <c:ext xmlns:c16="http://schemas.microsoft.com/office/drawing/2014/chart" uri="{C3380CC4-5D6E-409C-BE32-E72D297353CC}">
              <c16:uniqueId val="{00000004-73C3-4333-BF94-AFAAC9A82C8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0.86</c:v>
                </c:pt>
                <c:pt idx="2">
                  <c:v>#N/A</c:v>
                </c:pt>
                <c:pt idx="3">
                  <c:v>0.91</c:v>
                </c:pt>
                <c:pt idx="4">
                  <c:v>#N/A</c:v>
                </c:pt>
                <c:pt idx="5">
                  <c:v>1.24</c:v>
                </c:pt>
                <c:pt idx="6">
                  <c:v>#N/A</c:v>
                </c:pt>
                <c:pt idx="7">
                  <c:v>1.54</c:v>
                </c:pt>
                <c:pt idx="8">
                  <c:v>#N/A</c:v>
                </c:pt>
                <c:pt idx="9">
                  <c:v>1.62</c:v>
                </c:pt>
              </c:numCache>
            </c:numRef>
          </c:val>
          <c:extLst>
            <c:ext xmlns:c16="http://schemas.microsoft.com/office/drawing/2014/chart" uri="{C3380CC4-5D6E-409C-BE32-E72D297353CC}">
              <c16:uniqueId val="{00000005-73C3-4333-BF94-AFAAC9A82C8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c:v>
                </c:pt>
                <c:pt idx="2">
                  <c:v>#N/A</c:v>
                </c:pt>
                <c:pt idx="3">
                  <c:v>2.59</c:v>
                </c:pt>
                <c:pt idx="4">
                  <c:v>#N/A</c:v>
                </c:pt>
                <c:pt idx="5">
                  <c:v>2.74</c:v>
                </c:pt>
                <c:pt idx="6">
                  <c:v>#N/A</c:v>
                </c:pt>
                <c:pt idx="7">
                  <c:v>1.95</c:v>
                </c:pt>
                <c:pt idx="8">
                  <c:v>#N/A</c:v>
                </c:pt>
                <c:pt idx="9">
                  <c:v>1.74</c:v>
                </c:pt>
              </c:numCache>
            </c:numRef>
          </c:val>
          <c:extLst>
            <c:ext xmlns:c16="http://schemas.microsoft.com/office/drawing/2014/chart" uri="{C3380CC4-5D6E-409C-BE32-E72D297353CC}">
              <c16:uniqueId val="{00000006-73C3-4333-BF94-AFAAC9A82C8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4.8099999999999996</c:v>
                </c:pt>
                <c:pt idx="2">
                  <c:v>#N/A</c:v>
                </c:pt>
                <c:pt idx="3">
                  <c:v>5.43</c:v>
                </c:pt>
                <c:pt idx="4">
                  <c:v>#N/A</c:v>
                </c:pt>
                <c:pt idx="5">
                  <c:v>6.64</c:v>
                </c:pt>
                <c:pt idx="6">
                  <c:v>#N/A</c:v>
                </c:pt>
                <c:pt idx="7">
                  <c:v>2.74</c:v>
                </c:pt>
                <c:pt idx="8">
                  <c:v>#N/A</c:v>
                </c:pt>
                <c:pt idx="9">
                  <c:v>2.12</c:v>
                </c:pt>
              </c:numCache>
            </c:numRef>
          </c:val>
          <c:extLst>
            <c:ext xmlns:c16="http://schemas.microsoft.com/office/drawing/2014/chart" uri="{C3380CC4-5D6E-409C-BE32-E72D297353CC}">
              <c16:uniqueId val="{00000007-73C3-4333-BF94-AFAAC9A82C8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13.17</c:v>
                </c:pt>
                <c:pt idx="2">
                  <c:v>#N/A</c:v>
                </c:pt>
                <c:pt idx="3">
                  <c:v>18.86</c:v>
                </c:pt>
                <c:pt idx="4">
                  <c:v>#N/A</c:v>
                </c:pt>
                <c:pt idx="5">
                  <c:v>18.89</c:v>
                </c:pt>
                <c:pt idx="6">
                  <c:v>#N/A</c:v>
                </c:pt>
                <c:pt idx="7">
                  <c:v>9.43</c:v>
                </c:pt>
                <c:pt idx="8">
                  <c:v>#N/A</c:v>
                </c:pt>
                <c:pt idx="9">
                  <c:v>10.93</c:v>
                </c:pt>
              </c:numCache>
            </c:numRef>
          </c:val>
          <c:extLst>
            <c:ext xmlns:c16="http://schemas.microsoft.com/office/drawing/2014/chart" uri="{C3380CC4-5D6E-409C-BE32-E72D297353CC}">
              <c16:uniqueId val="{00000008-73C3-4333-BF94-AFAAC9A82C8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14.16</c:v>
                </c:pt>
                <c:pt idx="2">
                  <c:v>#N/A</c:v>
                </c:pt>
                <c:pt idx="3">
                  <c:v>13.82</c:v>
                </c:pt>
                <c:pt idx="4">
                  <c:v>#N/A</c:v>
                </c:pt>
                <c:pt idx="5">
                  <c:v>14.24</c:v>
                </c:pt>
                <c:pt idx="6">
                  <c:v>#N/A</c:v>
                </c:pt>
                <c:pt idx="7">
                  <c:v>13.83</c:v>
                </c:pt>
                <c:pt idx="8">
                  <c:v>#N/A</c:v>
                </c:pt>
                <c:pt idx="9">
                  <c:v>14.73</c:v>
                </c:pt>
              </c:numCache>
            </c:numRef>
          </c:val>
          <c:extLst>
            <c:ext xmlns:c16="http://schemas.microsoft.com/office/drawing/2014/chart" uri="{C3380CC4-5D6E-409C-BE32-E72D297353CC}">
              <c16:uniqueId val="{00000009-73C3-4333-BF94-AFAAC9A82C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2779</c:v>
                </c:pt>
                <c:pt idx="5">
                  <c:v>2855</c:v>
                </c:pt>
                <c:pt idx="8">
                  <c:v>2857</c:v>
                </c:pt>
                <c:pt idx="11">
                  <c:v>2879</c:v>
                </c:pt>
                <c:pt idx="14">
                  <c:v>2837</c:v>
                </c:pt>
              </c:numCache>
            </c:numRef>
          </c:val>
          <c:extLst>
            <c:ext xmlns:c16="http://schemas.microsoft.com/office/drawing/2014/chart" uri="{C3380CC4-5D6E-409C-BE32-E72D297353CC}">
              <c16:uniqueId val="{00000000-45D7-4616-8E7A-0CC0F237D0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D7-4616-8E7A-0CC0F237D0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46</c:v>
                </c:pt>
                <c:pt idx="3">
                  <c:v>46</c:v>
                </c:pt>
                <c:pt idx="6">
                  <c:v>46</c:v>
                </c:pt>
                <c:pt idx="9">
                  <c:v>49</c:v>
                </c:pt>
                <c:pt idx="12">
                  <c:v>35</c:v>
                </c:pt>
              </c:numCache>
            </c:numRef>
          </c:val>
          <c:extLst>
            <c:ext xmlns:c16="http://schemas.microsoft.com/office/drawing/2014/chart" uri="{C3380CC4-5D6E-409C-BE32-E72D297353CC}">
              <c16:uniqueId val="{00000002-45D7-4616-8E7A-0CC0F237D0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151</c:v>
                </c:pt>
                <c:pt idx="3">
                  <c:v>276</c:v>
                </c:pt>
                <c:pt idx="6">
                  <c:v>290</c:v>
                </c:pt>
                <c:pt idx="9">
                  <c:v>257</c:v>
                </c:pt>
                <c:pt idx="12">
                  <c:v>224</c:v>
                </c:pt>
              </c:numCache>
            </c:numRef>
          </c:val>
          <c:extLst>
            <c:ext xmlns:c16="http://schemas.microsoft.com/office/drawing/2014/chart" uri="{C3380CC4-5D6E-409C-BE32-E72D297353CC}">
              <c16:uniqueId val="{00000003-45D7-4616-8E7A-0CC0F237D0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842</c:v>
                </c:pt>
                <c:pt idx="3">
                  <c:v>905</c:v>
                </c:pt>
                <c:pt idx="6">
                  <c:v>902</c:v>
                </c:pt>
                <c:pt idx="9">
                  <c:v>884</c:v>
                </c:pt>
                <c:pt idx="12">
                  <c:v>730</c:v>
                </c:pt>
              </c:numCache>
            </c:numRef>
          </c:val>
          <c:extLst>
            <c:ext xmlns:c16="http://schemas.microsoft.com/office/drawing/2014/chart" uri="{C3380CC4-5D6E-409C-BE32-E72D297353CC}">
              <c16:uniqueId val="{00000004-45D7-4616-8E7A-0CC0F237D0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42</c:v>
                </c:pt>
                <c:pt idx="3">
                  <c:v>42</c:v>
                </c:pt>
                <c:pt idx="6">
                  <c:v>42</c:v>
                </c:pt>
                <c:pt idx="9">
                  <c:v>0</c:v>
                </c:pt>
                <c:pt idx="12">
                  <c:v>0</c:v>
                </c:pt>
              </c:numCache>
            </c:numRef>
          </c:val>
          <c:extLst>
            <c:ext xmlns:c16="http://schemas.microsoft.com/office/drawing/2014/chart" uri="{C3380CC4-5D6E-409C-BE32-E72D297353CC}">
              <c16:uniqueId val="{00000005-45D7-4616-8E7A-0CC0F237D0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D7-4616-8E7A-0CC0F237D0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2344</c:v>
                </c:pt>
                <c:pt idx="3">
                  <c:v>2462</c:v>
                </c:pt>
                <c:pt idx="6">
                  <c:v>2538</c:v>
                </c:pt>
                <c:pt idx="9">
                  <c:v>2551</c:v>
                </c:pt>
                <c:pt idx="12">
                  <c:v>2553</c:v>
                </c:pt>
              </c:numCache>
            </c:numRef>
          </c:val>
          <c:extLst>
            <c:ext xmlns:c16="http://schemas.microsoft.com/office/drawing/2014/chart" uri="{C3380CC4-5D6E-409C-BE32-E72D297353CC}">
              <c16:uniqueId val="{00000007-45D7-4616-8E7A-0CC0F237D05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646</c:v>
                </c:pt>
                <c:pt idx="2">
                  <c:v>#N/A</c:v>
                </c:pt>
                <c:pt idx="3">
                  <c:v>#N/A</c:v>
                </c:pt>
                <c:pt idx="4">
                  <c:v>876</c:v>
                </c:pt>
                <c:pt idx="5">
                  <c:v>#N/A</c:v>
                </c:pt>
                <c:pt idx="6">
                  <c:v>#N/A</c:v>
                </c:pt>
                <c:pt idx="7">
                  <c:v>961</c:v>
                </c:pt>
                <c:pt idx="8">
                  <c:v>#N/A</c:v>
                </c:pt>
                <c:pt idx="9">
                  <c:v>#N/A</c:v>
                </c:pt>
                <c:pt idx="10">
                  <c:v>862</c:v>
                </c:pt>
                <c:pt idx="11">
                  <c:v>#N/A</c:v>
                </c:pt>
                <c:pt idx="12">
                  <c:v>#N/A</c:v>
                </c:pt>
                <c:pt idx="13">
                  <c:v>705</c:v>
                </c:pt>
                <c:pt idx="14">
                  <c:v>#N/A</c:v>
                </c:pt>
              </c:numCache>
            </c:numRef>
          </c:val>
          <c:smooth val="0"/>
          <c:extLst>
            <c:ext xmlns:c16="http://schemas.microsoft.com/office/drawing/2014/chart" uri="{C3380CC4-5D6E-409C-BE32-E72D297353CC}">
              <c16:uniqueId val="{00000008-45D7-4616-8E7A-0CC0F237D05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30765</c:v>
                </c:pt>
                <c:pt idx="5">
                  <c:v>30380</c:v>
                </c:pt>
                <c:pt idx="8">
                  <c:v>28324</c:v>
                </c:pt>
                <c:pt idx="11">
                  <c:v>27495</c:v>
                </c:pt>
                <c:pt idx="14">
                  <c:v>25201</c:v>
                </c:pt>
              </c:numCache>
            </c:numRef>
          </c:val>
          <c:extLst>
            <c:ext xmlns:c16="http://schemas.microsoft.com/office/drawing/2014/chart" uri="{C3380CC4-5D6E-409C-BE32-E72D297353CC}">
              <c16:uniqueId val="{00000000-3B20-465F-8170-F4EABF772E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4285</c:v>
                </c:pt>
                <c:pt idx="5">
                  <c:v>3763</c:v>
                </c:pt>
                <c:pt idx="8">
                  <c:v>3467</c:v>
                </c:pt>
                <c:pt idx="11">
                  <c:v>3546</c:v>
                </c:pt>
                <c:pt idx="14">
                  <c:v>3397</c:v>
                </c:pt>
              </c:numCache>
            </c:numRef>
          </c:val>
          <c:extLst>
            <c:ext xmlns:c16="http://schemas.microsoft.com/office/drawing/2014/chart" uri="{C3380CC4-5D6E-409C-BE32-E72D297353CC}">
              <c16:uniqueId val="{00000001-3B20-465F-8170-F4EABF772E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12335</c:v>
                </c:pt>
                <c:pt idx="5">
                  <c:v>13022</c:v>
                </c:pt>
                <c:pt idx="8">
                  <c:v>14669</c:v>
                </c:pt>
                <c:pt idx="11">
                  <c:v>16827</c:v>
                </c:pt>
                <c:pt idx="14">
                  <c:v>16616</c:v>
                </c:pt>
              </c:numCache>
            </c:numRef>
          </c:val>
          <c:extLst>
            <c:ext xmlns:c16="http://schemas.microsoft.com/office/drawing/2014/chart" uri="{C3380CC4-5D6E-409C-BE32-E72D297353CC}">
              <c16:uniqueId val="{00000002-3B20-465F-8170-F4EABF772E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20-465F-8170-F4EABF772E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20-465F-8170-F4EABF772E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300</c:v>
                </c:pt>
                <c:pt idx="3">
                  <c:v>100</c:v>
                </c:pt>
                <c:pt idx="6">
                  <c:v>100</c:v>
                </c:pt>
                <c:pt idx="9">
                  <c:v>100</c:v>
                </c:pt>
                <c:pt idx="12">
                  <c:v>100</c:v>
                </c:pt>
              </c:numCache>
            </c:numRef>
          </c:val>
          <c:extLst>
            <c:ext xmlns:c16="http://schemas.microsoft.com/office/drawing/2014/chart" uri="{C3380CC4-5D6E-409C-BE32-E72D297353CC}">
              <c16:uniqueId val="{00000005-3B20-465F-8170-F4EABF772E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3218</c:v>
                </c:pt>
                <c:pt idx="3">
                  <c:v>3482</c:v>
                </c:pt>
                <c:pt idx="6">
                  <c:v>3326</c:v>
                </c:pt>
                <c:pt idx="9">
                  <c:v>3151</c:v>
                </c:pt>
                <c:pt idx="12">
                  <c:v>3316</c:v>
                </c:pt>
              </c:numCache>
            </c:numRef>
          </c:val>
          <c:extLst>
            <c:ext xmlns:c16="http://schemas.microsoft.com/office/drawing/2014/chart" uri="{C3380CC4-5D6E-409C-BE32-E72D297353CC}">
              <c16:uniqueId val="{00000006-3B20-465F-8170-F4EABF772E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1961</c:v>
                </c:pt>
                <c:pt idx="3">
                  <c:v>1709</c:v>
                </c:pt>
                <c:pt idx="6">
                  <c:v>1444</c:v>
                </c:pt>
                <c:pt idx="9">
                  <c:v>1227</c:v>
                </c:pt>
                <c:pt idx="12">
                  <c:v>1127</c:v>
                </c:pt>
              </c:numCache>
            </c:numRef>
          </c:val>
          <c:extLst>
            <c:ext xmlns:c16="http://schemas.microsoft.com/office/drawing/2014/chart" uri="{C3380CC4-5D6E-409C-BE32-E72D297353CC}">
              <c16:uniqueId val="{00000007-3B20-465F-8170-F4EABF772E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7950</c:v>
                </c:pt>
                <c:pt idx="3">
                  <c:v>7092</c:v>
                </c:pt>
                <c:pt idx="6">
                  <c:v>6388</c:v>
                </c:pt>
                <c:pt idx="9">
                  <c:v>6131</c:v>
                </c:pt>
                <c:pt idx="12">
                  <c:v>5679</c:v>
                </c:pt>
              </c:numCache>
            </c:numRef>
          </c:val>
          <c:extLst>
            <c:ext xmlns:c16="http://schemas.microsoft.com/office/drawing/2014/chart" uri="{C3380CC4-5D6E-409C-BE32-E72D297353CC}">
              <c16:uniqueId val="{00000008-3B20-465F-8170-F4EABF772E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189</c:v>
                </c:pt>
                <c:pt idx="3">
                  <c:v>143</c:v>
                </c:pt>
                <c:pt idx="6">
                  <c:v>125</c:v>
                </c:pt>
                <c:pt idx="9">
                  <c:v>90</c:v>
                </c:pt>
                <c:pt idx="12">
                  <c:v>67</c:v>
                </c:pt>
              </c:numCache>
            </c:numRef>
          </c:val>
          <c:extLst>
            <c:ext xmlns:c16="http://schemas.microsoft.com/office/drawing/2014/chart" uri="{C3380CC4-5D6E-409C-BE32-E72D297353CC}">
              <c16:uniqueId val="{00000009-3B20-465F-8170-F4EABF772E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31529</c:v>
                </c:pt>
                <c:pt idx="3">
                  <c:v>31123</c:v>
                </c:pt>
                <c:pt idx="6">
                  <c:v>29767</c:v>
                </c:pt>
                <c:pt idx="9">
                  <c:v>29967</c:v>
                </c:pt>
                <c:pt idx="12">
                  <c:v>31214</c:v>
                </c:pt>
              </c:numCache>
            </c:numRef>
          </c:val>
          <c:extLst>
            <c:ext xmlns:c16="http://schemas.microsoft.com/office/drawing/2014/chart" uri="{C3380CC4-5D6E-409C-BE32-E72D297353CC}">
              <c16:uniqueId val="{0000000A-3B20-465F-8170-F4EABF772E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B20-465F-8170-F4EABF772E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4390</c:v>
                </c:pt>
                <c:pt idx="1">
                  <c:v>3877</c:v>
                </c:pt>
                <c:pt idx="2">
                  <c:v>3661</c:v>
                </c:pt>
              </c:numCache>
            </c:numRef>
          </c:val>
          <c:extLst>
            <c:ext xmlns:c16="http://schemas.microsoft.com/office/drawing/2014/chart" uri="{C3380CC4-5D6E-409C-BE32-E72D297353CC}">
              <c16:uniqueId val="{00000000-2D25-41A0-87DF-BFD6B9CCB0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1114</c:v>
                </c:pt>
                <c:pt idx="1">
                  <c:v>1359</c:v>
                </c:pt>
                <c:pt idx="2">
                  <c:v>1361</c:v>
                </c:pt>
              </c:numCache>
            </c:numRef>
          </c:val>
          <c:extLst>
            <c:ext xmlns:c16="http://schemas.microsoft.com/office/drawing/2014/chart" uri="{C3380CC4-5D6E-409C-BE32-E72D297353CC}">
              <c16:uniqueId val="{00000001-2D25-41A0-87DF-BFD6B9CCB0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8329</c:v>
                </c:pt>
                <c:pt idx="1">
                  <c:v>9630</c:v>
                </c:pt>
                <c:pt idx="2">
                  <c:v>9242</c:v>
                </c:pt>
              </c:numCache>
            </c:numRef>
          </c:val>
          <c:extLst>
            <c:ext xmlns:c16="http://schemas.microsoft.com/office/drawing/2014/chart" uri="{C3380CC4-5D6E-409C-BE32-E72D297353CC}">
              <c16:uniqueId val="{00000002-2D25-41A0-87DF-BFD6B9CCB0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栃木県真岡市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近年の大規模事業が始まる前までは、地方債発行額を公債費元金償還額以内に抑制してきたことから、元利償還金はほぼ横ばいとなっている。</a:t>
          </a:r>
        </a:p>
        <a:p>
          <a:r>
            <a:rPr kumimoji="1" lang="ja-JP" altLang="en-US" sz="1400">
              <a:latin typeface="ＭＳ ゴシック" pitchFamily="49" charset="-128"/>
              <a:ea typeface="ＭＳ ゴシック" pitchFamily="49" charset="-128"/>
            </a:rPr>
            <a:t>　今後、複合交流拠点施設や学校給食センター整備などの大規模事業の借入により、比率の上昇は避けられないことから、事業の緊急性・優先性を精査し、地方債の発行抑制に努める。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満期一括償還地方債については令和元年度を最後に償還完了しているが、減債基金については償還を見据えた計画的な積立を継続している。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栃木県真岡市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公共施設等の整備に対して、計画的な基金の積み立てを実施しており、現時点で算定されてはいない。一方で、複合交流拠点整備事業の建設や給食センターの建替に伴い、地方債の増加や基金の取り崩しは避けられないことから、比率の上昇を見込んだ長期的な視点で財政運営を図る必要がある。</a:t>
          </a:r>
        </a:p>
        <a:p>
          <a:r>
            <a:rPr kumimoji="1" lang="ja-JP" altLang="en-US" sz="1400">
              <a:latin typeface="ＭＳ ゴシック" pitchFamily="49" charset="-128"/>
              <a:ea typeface="ＭＳ ゴシック" pitchFamily="49" charset="-128"/>
            </a:rPr>
            <a:t>　今後は公共施設老朽化による集約化等に備えて、計画的な基金の積み立てを実施し、同時に大規模事業への基金の取り崩しを見込み、長期的な視点で財政運営を図る必要がある。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栃木県真岡市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令和６年度末の基金残高は前年度比約６億円の減額となっており、主な要因は複合交流拠点建設事業や学校給食センター建て替え事業等の大規模事業の財源としての基金取り崩しによるものである。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については、後年度の庁舎建設に係る起債償還財源として計画的に運用していく。財政調整基金をはじめ、公共施設整備基金や学校施設整備基金は今後の大規模事業の財源として取り崩すことを見据えた計画的な運用が必要とな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公共施設整備基金：市総合計画に基づき、その計画を円滑に推進するために実施する公共施設整備の財源。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学校施設整備基金：小中学校における老朽化した校舎等の施設改修、学校統廃合や教室増設などの整備を実施し、子どもたちの健全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な学校生活を推進するために実施する学校施設整備の財源。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庁舎建設基金：新庁舎の建設資金及び庁舎建設のために借り入れた地方債の償還財源。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公共施設整備基金：大規模建設事業による取崩による減額。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学校施設整備基金：長寿命化計画に基づく施設更新・修繕に向けた計画的な積立により増額。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庁舎建設基金：庁舎建設のために借り入れた地方債の償還に充てるための取り崩しによる減額。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ふるさと基金：新たな中間事業者と返礼品の見直し開拓によるふるさと寄附事業の充実によって寄附額が増額したことによる積立ての増額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庁舎建設基金：新庁舎本体工事は完了しているため、後年度に係る起債償還を含めた計画的な運用を図る。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公共施設整備基金：総合計画に基づく中長期的な大規模事業を見据え、その他の財源とのバランスを取りながら計画的な運用を図る。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ふるさと基金：前年度受け入れたふるさと寄附を寄附目的ごとに基金へ積み立てるとともに、次年度以降はその寄附目的に沿った事業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に積極的に活用し円滑な事業執行を推進する。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学校施設整備基金：今後も大規模改修が続くため計画的な積み立てを行っていく。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の財源調整のほか、災害などの突発的に生じた経費などに充当することを想定した計画的な基金運用を目的としていることから、標準財政規模の２０％程度を保つこととしている。令和６年度は財政調整基金以外の特定目的基金に優先的に積み増しを行ったため、前年度に比べ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大型建設事業や公共施設の老朽化による更新事業、義務的経費の増加に加え、燃料・電気料金などのエネルギー価格や物価高騰も見込まれ、財源調整の必要性も予想されるため、実施事業の緊急性・優先性などを見極め、健全な財政運営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臨時財政対策債償還による取崩よりも普通交付税に措置された臨時財政対策債償還基金費の積立額が上回ったことで微増となった。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政府資金・民間資金ともに利率は上昇傾向であり、世代間負担の平準化を考慮した地方債の発行においても借入期間や据置期間の差による影響が大きい。　　長期的な健全財政を運営するにあたり、地方債償還における基金活用が重要となるため、今後も計画的な積立・取り崩しを行う。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栃木県真岡市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78,284
73,891
167.34
46,331,191
43,801,522
2,147,944
19,487,003
31,213,592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財政力指数は、前年度と同程度となり、全国平均、県平均を上回っている。今後も市税の徴収率向上や企業誘致に継続して取り組み、財政基盤の強化に努める。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156210</xdr:rowOff>
    </xdr:from>
    <xdr:to>
      <xdr:col>23</xdr:col>
      <xdr:colOff>133350</xdr:colOff>
      <xdr:row>39</xdr:row>
      <xdr:rowOff>8890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6713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132080</xdr:rowOff>
    </xdr:from>
    <xdr:to>
      <xdr:col>19</xdr:col>
      <xdr:colOff>133350</xdr:colOff>
      <xdr:row>38</xdr:row>
      <xdr:rowOff>156210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6471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71120</xdr:rowOff>
    </xdr:from>
    <xdr:to>
      <xdr:col>19</xdr:col>
      <xdr:colOff>184150</xdr:colOff>
      <xdr:row>43</xdr:row>
      <xdr:rowOff>1270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132080</xdr:rowOff>
    </xdr:from>
    <xdr:to>
      <xdr:col>15</xdr:col>
      <xdr:colOff>82550</xdr:colOff>
      <xdr:row>38</xdr:row>
      <xdr:rowOff>132080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64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1270</xdr:rowOff>
    </xdr:from>
    <xdr:to>
      <xdr:col>15</xdr:col>
      <xdr:colOff>133350</xdr:colOff>
      <xdr:row>41</xdr:row>
      <xdr:rowOff>102870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87647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132080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6230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148590</xdr:rowOff>
    </xdr:from>
    <xdr:to>
      <xdr:col>11</xdr:col>
      <xdr:colOff>82550</xdr:colOff>
      <xdr:row>41</xdr:row>
      <xdr:rowOff>78740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63517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129540</xdr:rowOff>
    </xdr:from>
    <xdr:to>
      <xdr:col>23</xdr:col>
      <xdr:colOff>184150</xdr:colOff>
      <xdr:row>39</xdr:row>
      <xdr:rowOff>59690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146067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105410</xdr:rowOff>
    </xdr:from>
    <xdr:to>
      <xdr:col>19</xdr:col>
      <xdr:colOff>184150</xdr:colOff>
      <xdr:row>39</xdr:row>
      <xdr:rowOff>35560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45737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81280</xdr:rowOff>
    </xdr:from>
    <xdr:to>
      <xdr:col>15</xdr:col>
      <xdr:colOff>133350</xdr:colOff>
      <xdr:row>39</xdr:row>
      <xdr:rowOff>11430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21607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81280</xdr:rowOff>
    </xdr:from>
    <xdr:to>
      <xdr:col>11</xdr:col>
      <xdr:colOff>82550</xdr:colOff>
      <xdr:row>39</xdr:row>
      <xdr:rowOff>11430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21607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歳入については、地方特例交付金や地方交付税、利子割交付金、配当割交付金、株式等譲渡所得割交付金の増加が大きかった。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一方、歳出については、産業団地道路整備事業費や道路改良事業費、生活保護費の扶助費の減少など経常的な支出が減少したことから経常収支比率が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今後も経常経費の増加が見込まれるので義務的経費を含めた見直しによる歳出削減や市税等の歳入の確保に努める。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4796"/>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129963</xdr:rowOff>
    </xdr:from>
    <xdr:to>
      <xdr:col>23</xdr:col>
      <xdr:colOff>133350</xdr:colOff>
      <xdr:row>63</xdr:row>
      <xdr:rowOff>82127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416963"/>
          <a:ext cx="838200" cy="46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118973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263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146896</xdr:rowOff>
    </xdr:from>
    <xdr:to>
      <xdr:col>23</xdr:col>
      <xdr:colOff>184150</xdr:colOff>
      <xdr:row>66</xdr:row>
      <xdr:rowOff>77046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291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36406</xdr:rowOff>
    </xdr:from>
    <xdr:to>
      <xdr:col>19</xdr:col>
      <xdr:colOff>133350</xdr:colOff>
      <xdr:row>63</xdr:row>
      <xdr:rowOff>82127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66306"/>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30904</xdr:rowOff>
    </xdr:from>
    <xdr:to>
      <xdr:col>15</xdr:col>
      <xdr:colOff>82550</xdr:colOff>
      <xdr:row>62</xdr:row>
      <xdr:rowOff>36406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89354"/>
          <a:ext cx="8890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30904</xdr:rowOff>
    </xdr:from>
    <xdr:to>
      <xdr:col>11</xdr:col>
      <xdr:colOff>31750</xdr:colOff>
      <xdr:row>62</xdr:row>
      <xdr:rowOff>60537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89354"/>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79163</xdr:rowOff>
    </xdr:from>
    <xdr:to>
      <xdr:col>23</xdr:col>
      <xdr:colOff>184150</xdr:colOff>
      <xdr:row>61</xdr:row>
      <xdr:rowOff>9313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95690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31327</xdr:rowOff>
    </xdr:from>
    <xdr:to>
      <xdr:col>19</xdr:col>
      <xdr:colOff>184150</xdr:colOff>
      <xdr:row>63</xdr:row>
      <xdr:rowOff>132927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143104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0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157056</xdr:rowOff>
    </xdr:from>
    <xdr:to>
      <xdr:col>15</xdr:col>
      <xdr:colOff>133350</xdr:colOff>
      <xdr:row>62</xdr:row>
      <xdr:rowOff>87206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97383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151554</xdr:rowOff>
    </xdr:from>
    <xdr:to>
      <xdr:col>11</xdr:col>
      <xdr:colOff>82550</xdr:colOff>
      <xdr:row>61</xdr:row>
      <xdr:rowOff>81704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91881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121514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平均・全国平均と比べ低く、類似団体中２位であるが、人件費においては会計年度任用職員の人件費の増加、職員給与の増額改定、物件費も人件費の増加などによる委託料の値上がりなどが続いていくため、職員の適正化を図るとともに、事務的経費及び公共施設等の管理経費の節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69633</xdr:rowOff>
    </xdr:from>
    <xdr:to>
      <xdr:col>23</xdr:col>
      <xdr:colOff>133350</xdr:colOff>
      <xdr:row>89</xdr:row>
      <xdr:rowOff>138178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7083"/>
          <a:ext cx="0" cy="1440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110255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138178</xdr:rowOff>
    </xdr:from>
    <xdr:to>
      <xdr:col>24</xdr:col>
      <xdr:colOff>12700</xdr:colOff>
      <xdr:row>89</xdr:row>
      <xdr:rowOff>138178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156010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00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69633</xdr:rowOff>
    </xdr:from>
    <xdr:to>
      <xdr:col>24</xdr:col>
      <xdr:colOff>12700</xdr:colOff>
      <xdr:row>81</xdr:row>
      <xdr:rowOff>69633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95377</xdr:rowOff>
    </xdr:from>
    <xdr:to>
      <xdr:col>23</xdr:col>
      <xdr:colOff>133350</xdr:colOff>
      <xdr:row>81</xdr:row>
      <xdr:rowOff>123845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11377"/>
          <a:ext cx="838200" cy="19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74361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6476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102284</xdr:rowOff>
    </xdr:from>
    <xdr:to>
      <xdr:col>23</xdr:col>
      <xdr:colOff>184150</xdr:colOff>
      <xdr:row>86</xdr:row>
      <xdr:rowOff>32434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67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95377</xdr:rowOff>
    </xdr:from>
    <xdr:to>
      <xdr:col>19</xdr:col>
      <xdr:colOff>133350</xdr:colOff>
      <xdr:row>80</xdr:row>
      <xdr:rowOff>130581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11377"/>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128913</xdr:rowOff>
    </xdr:from>
    <xdr:to>
      <xdr:col>19</xdr:col>
      <xdr:colOff>184150</xdr:colOff>
      <xdr:row>85</xdr:row>
      <xdr:rowOff>59063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43840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61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81342</xdr:rowOff>
    </xdr:from>
    <xdr:to>
      <xdr:col>15</xdr:col>
      <xdr:colOff>82550</xdr:colOff>
      <xdr:row>80</xdr:row>
      <xdr:rowOff>130581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97342"/>
          <a:ext cx="889000" cy="4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3746</xdr:rowOff>
    </xdr:from>
    <xdr:to>
      <xdr:col>15</xdr:col>
      <xdr:colOff>133350</xdr:colOff>
      <xdr:row>84</xdr:row>
      <xdr:rowOff>105346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0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90123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9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61461</xdr:rowOff>
    </xdr:from>
    <xdr:to>
      <xdr:col>11</xdr:col>
      <xdr:colOff>31750</xdr:colOff>
      <xdr:row>80</xdr:row>
      <xdr:rowOff>81342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77461"/>
          <a:ext cx="889000" cy="1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124724</xdr:rowOff>
    </xdr:from>
    <xdr:to>
      <xdr:col>11</xdr:col>
      <xdr:colOff>82550</xdr:colOff>
      <xdr:row>84</xdr:row>
      <xdr:rowOff>54874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39651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4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59251</xdr:rowOff>
    </xdr:from>
    <xdr:to>
      <xdr:col>7</xdr:col>
      <xdr:colOff>31750</xdr:colOff>
      <xdr:row>83</xdr:row>
      <xdr:rowOff>160851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8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145628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7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73045</xdr:rowOff>
    </xdr:from>
    <xdr:to>
      <xdr:col>23</xdr:col>
      <xdr:colOff>184150</xdr:colOff>
      <xdr:row>82</xdr:row>
      <xdr:rowOff>3195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6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165772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81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44577</xdr:rowOff>
    </xdr:from>
    <xdr:to>
      <xdr:col>19</xdr:col>
      <xdr:colOff>184150</xdr:colOff>
      <xdr:row>80</xdr:row>
      <xdr:rowOff>146177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6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156354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29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79781</xdr:rowOff>
    </xdr:from>
    <xdr:to>
      <xdr:col>15</xdr:col>
      <xdr:colOff>133350</xdr:colOff>
      <xdr:row>81</xdr:row>
      <xdr:rowOff>9931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20108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6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30542</xdr:rowOff>
    </xdr:from>
    <xdr:to>
      <xdr:col>11</xdr:col>
      <xdr:colOff>82550</xdr:colOff>
      <xdr:row>80</xdr:row>
      <xdr:rowOff>132142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4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142319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1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10661</xdr:rowOff>
    </xdr:from>
    <xdr:to>
      <xdr:col>7</xdr:col>
      <xdr:colOff>31750</xdr:colOff>
      <xdr:row>80</xdr:row>
      <xdr:rowOff>112261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122438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9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ているが、退職と採用による職員構成の変化や国と比べて職員構成の偏りによる給料表上の引き上げ率の相違等により今年度は上昇したと思われるため、今後も指数の動向に注視しつつ、給与体系や手当など、より一層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88</xdr:row>
      <xdr:rowOff>144780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08711"/>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116857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144780</xdr:rowOff>
    </xdr:from>
    <xdr:to>
      <xdr:col>81</xdr:col>
      <xdr:colOff>133350</xdr:colOff>
      <xdr:row>88</xdr:row>
      <xdr:rowOff>144780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72389</xdr:rowOff>
    </xdr:from>
    <xdr:to>
      <xdr:col>81</xdr:col>
      <xdr:colOff>44450</xdr:colOff>
      <xdr:row>88</xdr:row>
      <xdr:rowOff>144780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5998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45738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4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72389</xdr:rowOff>
    </xdr:from>
    <xdr:to>
      <xdr:col>77</xdr:col>
      <xdr:colOff>44450</xdr:colOff>
      <xdr:row>88</xdr:row>
      <xdr:rowOff>120650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599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89</xdr:row>
      <xdr:rowOff>45720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2082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39388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45720</xdr:rowOff>
    </xdr:from>
    <xdr:to>
      <xdr:col>68</xdr:col>
      <xdr:colOff>152400</xdr:colOff>
      <xdr:row>89</xdr:row>
      <xdr:rowOff>166370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3047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99061</xdr:rowOff>
    </xdr:from>
    <xdr:to>
      <xdr:col>68</xdr:col>
      <xdr:colOff>203200</xdr:colOff>
      <xdr:row>87</xdr:row>
      <xdr:rowOff>29211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39388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93980</xdr:rowOff>
    </xdr:from>
    <xdr:to>
      <xdr:col>81</xdr:col>
      <xdr:colOff>95250</xdr:colOff>
      <xdr:row>89</xdr:row>
      <xdr:rowOff>24130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161307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7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21589</xdr:rowOff>
    </xdr:from>
    <xdr:to>
      <xdr:col>77</xdr:col>
      <xdr:colOff>95250</xdr:colOff>
      <xdr:row>88</xdr:row>
      <xdr:rowOff>123189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107966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166370</xdr:rowOff>
    </xdr:from>
    <xdr:to>
      <xdr:col>68</xdr:col>
      <xdr:colOff>203200</xdr:colOff>
      <xdr:row>89</xdr:row>
      <xdr:rowOff>96520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81297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115570</xdr:rowOff>
    </xdr:from>
    <xdr:to>
      <xdr:col>64</xdr:col>
      <xdr:colOff>152400</xdr:colOff>
      <xdr:row>90</xdr:row>
      <xdr:rowOff>45720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3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30497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4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類似団体中最も少ない職員数となっており、今後も定員適正化計画に基づき、計画的な職員数の管理に努めていく。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59436</xdr:rowOff>
    </xdr:from>
    <xdr:to>
      <xdr:col>81</xdr:col>
      <xdr:colOff>44450</xdr:colOff>
      <xdr:row>66</xdr:row>
      <xdr:rowOff>80137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03536"/>
          <a:ext cx="0" cy="1392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52214</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36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80137</xdr:rowOff>
    </xdr:from>
    <xdr:to>
      <xdr:col>81</xdr:col>
      <xdr:colOff>133350</xdr:colOff>
      <xdr:row>66</xdr:row>
      <xdr:rowOff>80137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395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145813</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4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59436</xdr:rowOff>
    </xdr:from>
    <xdr:to>
      <xdr:col>81</xdr:col>
      <xdr:colOff>133350</xdr:colOff>
      <xdr:row>58</xdr:row>
      <xdr:rowOff>59436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0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25654</xdr:rowOff>
    </xdr:from>
    <xdr:to>
      <xdr:col>81</xdr:col>
      <xdr:colOff>44450</xdr:colOff>
      <xdr:row>58</xdr:row>
      <xdr:rowOff>59436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996975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120159</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7500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148082</xdr:rowOff>
    </xdr:from>
    <xdr:to>
      <xdr:col>81</xdr:col>
      <xdr:colOff>95250</xdr:colOff>
      <xdr:row>63</xdr:row>
      <xdr:rowOff>78232</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7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6350</xdr:rowOff>
    </xdr:from>
    <xdr:to>
      <xdr:col>77</xdr:col>
      <xdr:colOff>44450</xdr:colOff>
      <xdr:row>58</xdr:row>
      <xdr:rowOff>25654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995045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119126</xdr:rowOff>
    </xdr:from>
    <xdr:to>
      <xdr:col>77</xdr:col>
      <xdr:colOff>95250</xdr:colOff>
      <xdr:row>63</xdr:row>
      <xdr:rowOff>49276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74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34053</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835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156083</xdr:rowOff>
    </xdr:from>
    <xdr:to>
      <xdr:col>72</xdr:col>
      <xdr:colOff>203200</xdr:colOff>
      <xdr:row>58</xdr:row>
      <xdr:rowOff>6350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992873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889</xdr:rowOff>
    </xdr:from>
    <xdr:to>
      <xdr:col>73</xdr:col>
      <xdr:colOff>44450</xdr:colOff>
      <xdr:row>62</xdr:row>
      <xdr:rowOff>102489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63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87266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71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153670</xdr:rowOff>
    </xdr:from>
    <xdr:to>
      <xdr:col>68</xdr:col>
      <xdr:colOff>152400</xdr:colOff>
      <xdr:row>57</xdr:row>
      <xdr:rowOff>156083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992632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155448</xdr:rowOff>
    </xdr:from>
    <xdr:to>
      <xdr:col>68</xdr:col>
      <xdr:colOff>203200</xdr:colOff>
      <xdr:row>62</xdr:row>
      <xdr:rowOff>85598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70375</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150749</xdr:rowOff>
    </xdr:from>
    <xdr:to>
      <xdr:col>64</xdr:col>
      <xdr:colOff>152400</xdr:colOff>
      <xdr:row>61</xdr:row>
      <xdr:rowOff>80899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65676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52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8636</xdr:rowOff>
    </xdr:from>
    <xdr:to>
      <xdr:col>81</xdr:col>
      <xdr:colOff>95250</xdr:colOff>
      <xdr:row>58</xdr:row>
      <xdr:rowOff>110236</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9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101363</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9874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146304</xdr:rowOff>
    </xdr:from>
    <xdr:to>
      <xdr:col>77</xdr:col>
      <xdr:colOff>95250</xdr:colOff>
      <xdr:row>58</xdr:row>
      <xdr:rowOff>76454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991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86631</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687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127000</xdr:rowOff>
    </xdr:from>
    <xdr:to>
      <xdr:col>73</xdr:col>
      <xdr:colOff>44450</xdr:colOff>
      <xdr:row>58</xdr:row>
      <xdr:rowOff>57150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67327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105283</xdr:rowOff>
    </xdr:from>
    <xdr:to>
      <xdr:col>68</xdr:col>
      <xdr:colOff>203200</xdr:colOff>
      <xdr:row>58</xdr:row>
      <xdr:rowOff>35433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987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45610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64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102870</xdr:rowOff>
    </xdr:from>
    <xdr:to>
      <xdr:col>64</xdr:col>
      <xdr:colOff>152400</xdr:colOff>
      <xdr:row>58</xdr:row>
      <xdr:rowOff>33020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43197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年度に公営企業における地方債償還が終了した借入が多かったことから、地方債の償還の財源となる公営企業への繰出金が減額したため</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今後も大規模な建設事業や老朽化した公共施設の集約化により地方債の発行が大きくなり、継続して公債費負担の上昇が見込まれるため、長期的な視点で数値の影響を判断していく。</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114300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40</xdr:row>
      <xdr:rowOff>6350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78391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127652</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155575</xdr:rowOff>
    </xdr:from>
    <xdr:to>
      <xdr:col>81</xdr:col>
      <xdr:colOff>95250</xdr:colOff>
      <xdr:row>43</xdr:row>
      <xdr:rowOff>85725</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40</xdr:row>
      <xdr:rowOff>6350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7839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135467</xdr:rowOff>
    </xdr:from>
    <xdr:to>
      <xdr:col>77</xdr:col>
      <xdr:colOff>95250</xdr:colOff>
      <xdr:row>43</xdr:row>
      <xdr:rowOff>65617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97367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7034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45508</xdr:rowOff>
    </xdr:from>
    <xdr:to>
      <xdr:col>73</xdr:col>
      <xdr:colOff>44450</xdr:colOff>
      <xdr:row>41</xdr:row>
      <xdr:rowOff>147108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131885</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16933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7034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85725</xdr:rowOff>
    </xdr:from>
    <xdr:to>
      <xdr:col>68</xdr:col>
      <xdr:colOff>203200</xdr:colOff>
      <xdr:row>42</xdr:row>
      <xdr:rowOff>15875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652</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63094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158344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数値の算定はされないものの、大規模な建設事業や老朽化した公共施設の集約化による地方債の増加や基金の取り崩しにより、今後は上昇していくことが考えられる。</a:t>
          </a:r>
        </a:p>
        <a:p>
          <a:r>
            <a:rPr kumimoji="1" lang="ja-JP" altLang="en-US" sz="1300">
              <a:latin typeface="ＭＳ Ｐゴシック" panose="020B0600070205080204" pitchFamily="50" charset="-128"/>
              <a:ea typeface="ＭＳ Ｐゴシック" panose="020B0600070205080204" pitchFamily="50" charset="-128"/>
            </a:rPr>
            <a:t>大型事業の適正な長期計画を見据えて基金を確保するとともに、債務負担行為の設置にも留意し執行に努める。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134239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451100"/>
          <a:ext cx="0" cy="1455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106316</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87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134239</xdr:rowOff>
    </xdr:from>
    <xdr:to>
      <xdr:col>81</xdr:col>
      <xdr:colOff>133350</xdr:colOff>
      <xdr:row>22</xdr:row>
      <xdr:rowOff>134239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0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137939</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39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165862</xdr:rowOff>
    </xdr:from>
    <xdr:to>
      <xdr:col>81</xdr:col>
      <xdr:colOff>95250</xdr:colOff>
      <xdr:row>20</xdr:row>
      <xdr:rowOff>96012</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4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20</xdr:row>
      <xdr:rowOff>61976</xdr:rowOff>
    </xdr:from>
    <xdr:to>
      <xdr:col>77</xdr:col>
      <xdr:colOff>95250</xdr:colOff>
      <xdr:row>20</xdr:row>
      <xdr:rowOff>163576</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49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2303</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325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6731</xdr:rowOff>
    </xdr:from>
    <xdr:to>
      <xdr:col>73</xdr:col>
      <xdr:colOff>44450</xdr:colOff>
      <xdr:row>18</xdr:row>
      <xdr:rowOff>108331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09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118508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6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83820</xdr:rowOff>
    </xdr:from>
    <xdr:to>
      <xdr:col>68</xdr:col>
      <xdr:colOff>203200</xdr:colOff>
      <xdr:row>20</xdr:row>
      <xdr:rowOff>13970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34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24147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311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95885</xdr:rowOff>
    </xdr:from>
    <xdr:to>
      <xdr:col>64</xdr:col>
      <xdr:colOff>152400</xdr:colOff>
      <xdr:row>20</xdr:row>
      <xdr:rowOff>26035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3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36212</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312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栃木県真岡市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78,284
73,891
167.34
46,331,191
43,801,522
2,147,944
19,487,003
31,213,592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給与改定などの影響により微増しているが、今後も人件費については、適正化を継続していく。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9978</xdr:rowOff>
    </xdr:from>
    <xdr:to>
      <xdr:col>24</xdr:col>
      <xdr:colOff>25400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6010728"/>
          <a:ext cx="0" cy="101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96355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75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9978</xdr:rowOff>
    </xdr:from>
    <xdr:to>
      <xdr:col>24</xdr:col>
      <xdr:colOff>114300</xdr:colOff>
      <xdr:row>35</xdr:row>
      <xdr:rowOff>9978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601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105228</xdr:rowOff>
    </xdr:from>
    <xdr:to>
      <xdr:col>24</xdr:col>
      <xdr:colOff>25400</xdr:colOff>
      <xdr:row>35</xdr:row>
      <xdr:rowOff>9978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345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165299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508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21772</xdr:rowOff>
    </xdr:from>
    <xdr:to>
      <xdr:col>24</xdr:col>
      <xdr:colOff>76200</xdr:colOff>
      <xdr:row>38</xdr:row>
      <xdr:rowOff>123372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61686</xdr:rowOff>
    </xdr:from>
    <xdr:to>
      <xdr:col>19</xdr:col>
      <xdr:colOff>187325</xdr:colOff>
      <xdr:row>34</xdr:row>
      <xdr:rowOff>105228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909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51707</xdr:rowOff>
    </xdr:from>
    <xdr:to>
      <xdr:col>20</xdr:col>
      <xdr:colOff>38100</xdr:colOff>
      <xdr:row>37</xdr:row>
      <xdr:rowOff>153307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138084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8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135164</xdr:rowOff>
    </xdr:from>
    <xdr:to>
      <xdr:col>15</xdr:col>
      <xdr:colOff>98425</xdr:colOff>
      <xdr:row>34</xdr:row>
      <xdr:rowOff>61686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7930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135164</xdr:rowOff>
    </xdr:from>
    <xdr:to>
      <xdr:col>11</xdr:col>
      <xdr:colOff>9525</xdr:colOff>
      <xdr:row>35</xdr:row>
      <xdr:rowOff>64407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793014"/>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83655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103414</xdr:rowOff>
    </xdr:from>
    <xdr:to>
      <xdr:col>6</xdr:col>
      <xdr:colOff>171450</xdr:colOff>
      <xdr:row>37</xdr:row>
      <xdr:rowOff>33564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18341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130628</xdr:rowOff>
    </xdr:from>
    <xdr:to>
      <xdr:col>24</xdr:col>
      <xdr:colOff>76200</xdr:colOff>
      <xdr:row>35</xdr:row>
      <xdr:rowOff>60778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39205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6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54428</xdr:rowOff>
    </xdr:from>
    <xdr:to>
      <xdr:col>20</xdr:col>
      <xdr:colOff>38100</xdr:colOff>
      <xdr:row>34</xdr:row>
      <xdr:rowOff>156028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166205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5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10886</xdr:rowOff>
    </xdr:from>
    <xdr:to>
      <xdr:col>15</xdr:col>
      <xdr:colOff>149225</xdr:colOff>
      <xdr:row>34</xdr:row>
      <xdr:rowOff>112486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122663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84364</xdr:rowOff>
    </xdr:from>
    <xdr:to>
      <xdr:col>11</xdr:col>
      <xdr:colOff>60325</xdr:colOff>
      <xdr:row>34</xdr:row>
      <xdr:rowOff>14514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24691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前年度に比べ減少しているが、公共施設の老朽化に伴う維持管理費の課題の一つでもあり、施設の長寿命化や統廃合を含めた公共施設の適正な管理にさらに取り組む必要がある。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19</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71140"/>
          <a:ext cx="8382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63517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14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91440</xdr:rowOff>
    </xdr:from>
    <xdr:to>
      <xdr:col>82</xdr:col>
      <xdr:colOff>158750</xdr:colOff>
      <xdr:row>19</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1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46990</xdr:rowOff>
    </xdr:from>
    <xdr:to>
      <xdr:col>78</xdr:col>
      <xdr:colOff>69850</xdr:colOff>
      <xdr:row>19</xdr:row>
      <xdr:rowOff>168910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304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0</xdr:rowOff>
    </xdr:from>
    <xdr:to>
      <xdr:col>78</xdr:col>
      <xdr:colOff>120650</xdr:colOff>
      <xdr:row>18</xdr:row>
      <xdr:rowOff>101600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111777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96520</xdr:rowOff>
    </xdr:from>
    <xdr:to>
      <xdr:col>73</xdr:col>
      <xdr:colOff>180975</xdr:colOff>
      <xdr:row>19</xdr:row>
      <xdr:rowOff>168910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8262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0</xdr:rowOff>
    </xdr:from>
    <xdr:to>
      <xdr:col>74</xdr:col>
      <xdr:colOff>31750</xdr:colOff>
      <xdr:row>18</xdr:row>
      <xdr:rowOff>101600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18</xdr:row>
      <xdr:rowOff>96520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540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167640</xdr:rowOff>
    </xdr:from>
    <xdr:to>
      <xdr:col>78</xdr:col>
      <xdr:colOff>120650</xdr:colOff>
      <xdr:row>19</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82567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4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118110</xdr:rowOff>
    </xdr:from>
    <xdr:to>
      <xdr:col>74</xdr:col>
      <xdr:colOff>31750</xdr:colOff>
      <xdr:row>20</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33037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6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45720</xdr:rowOff>
    </xdr:from>
    <xdr:to>
      <xdr:col>69</xdr:col>
      <xdr:colOff>142875</xdr:colOff>
      <xdr:row>18</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132097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平均を上回り、かつ上昇傾向にある要因として、障がい福祉サービス費の増加などが挙げられる。少子高齢化対策により今後はさらに増加すると見込まれるため、財政負担に留意しながら事業の執行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81280</xdr:rowOff>
    </xdr:from>
    <xdr:to>
      <xdr:col>24</xdr:col>
      <xdr:colOff>25400</xdr:colOff>
      <xdr:row>60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395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167657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81280</xdr:rowOff>
    </xdr:from>
    <xdr:to>
      <xdr:col>24</xdr:col>
      <xdr:colOff>114300</xdr:colOff>
      <xdr:row>54</xdr:row>
      <xdr:rowOff>81280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58420</xdr:rowOff>
    </xdr:from>
    <xdr:to>
      <xdr:col>24</xdr:col>
      <xdr:colOff>25400</xdr:colOff>
      <xdr:row>60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3454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1287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156210</xdr:rowOff>
    </xdr:from>
    <xdr:to>
      <xdr:col>24</xdr:col>
      <xdr:colOff>76200</xdr:colOff>
      <xdr:row>58</xdr:row>
      <xdr:rowOff>86360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24130</xdr:rowOff>
    </xdr:from>
    <xdr:to>
      <xdr:col>19</xdr:col>
      <xdr:colOff>187325</xdr:colOff>
      <xdr:row>60</xdr:row>
      <xdr:rowOff>58420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1396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5097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24130</xdr:rowOff>
    </xdr:from>
    <xdr:to>
      <xdr:col>15</xdr:col>
      <xdr:colOff>98425</xdr:colOff>
      <xdr:row>59</xdr:row>
      <xdr:rowOff>46990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139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121920</xdr:rowOff>
    </xdr:from>
    <xdr:to>
      <xdr:col>15</xdr:col>
      <xdr:colOff>149225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62247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46990</xdr:rowOff>
    </xdr:from>
    <xdr:to>
      <xdr:col>11</xdr:col>
      <xdr:colOff>9525</xdr:colOff>
      <xdr:row>61</xdr:row>
      <xdr:rowOff>24130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1625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64770</xdr:rowOff>
    </xdr:from>
    <xdr:to>
      <xdr:col>6</xdr:col>
      <xdr:colOff>171450</xdr:colOff>
      <xdr:row>57</xdr:row>
      <xdr:rowOff>166370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5097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76200</xdr:rowOff>
    </xdr:from>
    <xdr:to>
      <xdr:col>24</xdr:col>
      <xdr:colOff>76200</xdr:colOff>
      <xdr:row>61</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156227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xdr:rowOff>
    </xdr:from>
    <xdr:to>
      <xdr:col>20</xdr:col>
      <xdr:colOff>38100</xdr:colOff>
      <xdr:row>60</xdr:row>
      <xdr:rowOff>109220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93997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38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144780</xdr:rowOff>
    </xdr:from>
    <xdr:to>
      <xdr:col>15</xdr:col>
      <xdr:colOff>149225</xdr:colOff>
      <xdr:row>59</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59707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167640</xdr:rowOff>
    </xdr:from>
    <xdr:to>
      <xdr:col>11</xdr:col>
      <xdr:colOff>60325</xdr:colOff>
      <xdr:row>59</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82567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144780</xdr:rowOff>
    </xdr:from>
    <xdr:to>
      <xdr:col>6</xdr:col>
      <xdr:colOff>171450</xdr:colOff>
      <xdr:row>61</xdr:row>
      <xdr:rowOff>74930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59707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前年度から微減であるが、燃料や物価高騰などの影響から今後は増加傾向となることが見込まれる。特に維持補修費などへの影響は避けがたいため、適正な維持管理と財源確保に努める。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329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50800</xdr:rowOff>
    </xdr:from>
    <xdr:to>
      <xdr:col>82</xdr:col>
      <xdr:colOff>196850</xdr:colOff>
      <xdr:row>61</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80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1014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165100</xdr:rowOff>
    </xdr:from>
    <xdr:to>
      <xdr:col>78</xdr:col>
      <xdr:colOff>69850</xdr:colOff>
      <xdr:row>57</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37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95250</xdr:rowOff>
    </xdr:from>
    <xdr:to>
      <xdr:col>78</xdr:col>
      <xdr:colOff>120650</xdr:colOff>
      <xdr:row>60</xdr:row>
      <xdr:rowOff>25400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804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152400</xdr:rowOff>
    </xdr:from>
    <xdr:to>
      <xdr:col>74</xdr:col>
      <xdr:colOff>31750</xdr:colOff>
      <xdr:row>58</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67327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114300</xdr:rowOff>
    </xdr:from>
    <xdr:to>
      <xdr:col>69</xdr:col>
      <xdr:colOff>142875</xdr:colOff>
      <xdr:row>58</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114300</xdr:rowOff>
    </xdr:from>
    <xdr:to>
      <xdr:col>78</xdr:col>
      <xdr:colOff>120650</xdr:colOff>
      <xdr:row>58</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54627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114300</xdr:rowOff>
    </xdr:from>
    <xdr:to>
      <xdr:col>74</xdr:col>
      <xdr:colOff>31750</xdr:colOff>
      <xdr:row>58</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54627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ポイント減少しているものの、未だ高い水準である。今後も、補助金・交付金の見直しを徹底し縮減を図っていく。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143328</xdr:rowOff>
    </xdr:from>
    <xdr:to>
      <xdr:col>82</xdr:col>
      <xdr:colOff>107950</xdr:colOff>
      <xdr:row>41</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29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58255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143328</xdr:rowOff>
    </xdr:from>
    <xdr:to>
      <xdr:col>82</xdr:col>
      <xdr:colOff>196850</xdr:colOff>
      <xdr:row>32</xdr:row>
      <xdr:rowOff>143328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2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143328</xdr:rowOff>
    </xdr:from>
    <xdr:to>
      <xdr:col>82</xdr:col>
      <xdr:colOff>107950</xdr:colOff>
      <xdr:row>41</xdr:row>
      <xdr:rowOff>20865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658428"/>
          <a:ext cx="838200" cy="39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141713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4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125186</xdr:rowOff>
    </xdr:from>
    <xdr:to>
      <xdr:col>82</xdr:col>
      <xdr:colOff>158750</xdr:colOff>
      <xdr:row>37</xdr:row>
      <xdr:rowOff>55336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37193</xdr:rowOff>
    </xdr:from>
    <xdr:to>
      <xdr:col>78</xdr:col>
      <xdr:colOff>69850</xdr:colOff>
      <xdr:row>41</xdr:row>
      <xdr:rowOff>20865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723743"/>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108857</xdr:rowOff>
    </xdr:from>
    <xdr:to>
      <xdr:col>78</xdr:col>
      <xdr:colOff>120650</xdr:colOff>
      <xdr:row>37</xdr:row>
      <xdr:rowOff>39007</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49184</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4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37193</xdr:rowOff>
    </xdr:from>
    <xdr:to>
      <xdr:col>73</xdr:col>
      <xdr:colOff>180975</xdr:colOff>
      <xdr:row>40</xdr:row>
      <xdr:rowOff>143328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723743"/>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125186</xdr:rowOff>
    </xdr:from>
    <xdr:to>
      <xdr:col>74</xdr:col>
      <xdr:colOff>31750</xdr:colOff>
      <xdr:row>37</xdr:row>
      <xdr:rowOff>55336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65513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167822</xdr:rowOff>
    </xdr:from>
    <xdr:to>
      <xdr:col>69</xdr:col>
      <xdr:colOff>92075</xdr:colOff>
      <xdr:row>40</xdr:row>
      <xdr:rowOff>143328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854372"/>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157843</xdr:rowOff>
    </xdr:from>
    <xdr:to>
      <xdr:col>69</xdr:col>
      <xdr:colOff>142875</xdr:colOff>
      <xdr:row>37</xdr:row>
      <xdr:rowOff>87993</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98170</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141515</xdr:rowOff>
    </xdr:from>
    <xdr:to>
      <xdr:col>65</xdr:col>
      <xdr:colOff>53975</xdr:colOff>
      <xdr:row>39</xdr:row>
      <xdr:rowOff>71665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81841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42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92528</xdr:rowOff>
    </xdr:from>
    <xdr:to>
      <xdr:col>82</xdr:col>
      <xdr:colOff>158750</xdr:colOff>
      <xdr:row>39</xdr:row>
      <xdr:rowOff>22678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64605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141515</xdr:rowOff>
    </xdr:from>
    <xdr:to>
      <xdr:col>78</xdr:col>
      <xdr:colOff>120650</xdr:colOff>
      <xdr:row>41</xdr:row>
      <xdr:rowOff>71665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9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56442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708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157843</xdr:rowOff>
    </xdr:from>
    <xdr:to>
      <xdr:col>74</xdr:col>
      <xdr:colOff>31750</xdr:colOff>
      <xdr:row>39</xdr:row>
      <xdr:rowOff>87993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6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72770</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92528</xdr:rowOff>
    </xdr:from>
    <xdr:to>
      <xdr:col>69</xdr:col>
      <xdr:colOff>142875</xdr:colOff>
      <xdr:row>41</xdr:row>
      <xdr:rowOff>22678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7455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117022</xdr:rowOff>
    </xdr:from>
    <xdr:to>
      <xdr:col>65</xdr:col>
      <xdr:colOff>53975</xdr:colOff>
      <xdr:row>40</xdr:row>
      <xdr:rowOff>47172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8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31949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88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発行額の抑制をしていたことから、類似団体内平均値より低い水準に位置しているが、今後、大規模な建設事業や老朽化した公共施設の集約化による地方債の発行を見込んでいるため、今後の施策全体のバランスを見据えた各事業の必要性、優先性を十分検討し、事業の適正な執行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114300</xdr:rowOff>
    </xdr:from>
    <xdr:to>
      <xdr:col>24</xdr:col>
      <xdr:colOff>25400</xdr:colOff>
      <xdr:row>80</xdr:row>
      <xdr:rowOff>114300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458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86377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114300</xdr:rowOff>
    </xdr:from>
    <xdr:to>
      <xdr:col>24</xdr:col>
      <xdr:colOff>114300</xdr:colOff>
      <xdr:row>80</xdr:row>
      <xdr:rowOff>114300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29227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0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114300</xdr:rowOff>
    </xdr:from>
    <xdr:to>
      <xdr:col>24</xdr:col>
      <xdr:colOff>114300</xdr:colOff>
      <xdr:row>72</xdr:row>
      <xdr:rowOff>114300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45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57150</xdr:rowOff>
    </xdr:from>
    <xdr:to>
      <xdr:col>24</xdr:col>
      <xdr:colOff>25400</xdr:colOff>
      <xdr:row>75</xdr:row>
      <xdr:rowOff>133350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915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124477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49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75</xdr:row>
      <xdr:rowOff>133350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966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120650</xdr:rowOff>
    </xdr:from>
    <xdr:to>
      <xdr:col>20</xdr:col>
      <xdr:colOff>38100</xdr:colOff>
      <xdr:row>80</xdr:row>
      <xdr:rowOff>50800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6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35577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75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6350</xdr:rowOff>
    </xdr:from>
    <xdr:to>
      <xdr:col>15</xdr:col>
      <xdr:colOff>98425</xdr:colOff>
      <xdr:row>75</xdr:row>
      <xdr:rowOff>107950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865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88900</xdr:rowOff>
    </xdr:from>
    <xdr:to>
      <xdr:col>15</xdr:col>
      <xdr:colOff>149225</xdr:colOff>
      <xdr:row>79</xdr:row>
      <xdr:rowOff>19050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3827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6350</xdr:rowOff>
    </xdr:from>
    <xdr:to>
      <xdr:col>11</xdr:col>
      <xdr:colOff>9525</xdr:colOff>
      <xdr:row>75</xdr:row>
      <xdr:rowOff>82550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865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38100</xdr:rowOff>
    </xdr:from>
    <xdr:to>
      <xdr:col>11</xdr:col>
      <xdr:colOff>60325</xdr:colOff>
      <xdr:row>78</xdr:row>
      <xdr:rowOff>139700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124477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82550</xdr:rowOff>
    </xdr:from>
    <xdr:to>
      <xdr:col>6</xdr:col>
      <xdr:colOff>171450</xdr:colOff>
      <xdr:row>78</xdr:row>
      <xdr:rowOff>12700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168927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6350</xdr:rowOff>
    </xdr:from>
    <xdr:to>
      <xdr:col>24</xdr:col>
      <xdr:colOff>76200</xdr:colOff>
      <xdr:row>75</xdr:row>
      <xdr:rowOff>107950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6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22877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71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82550</xdr:rowOff>
    </xdr:from>
    <xdr:to>
      <xdr:col>20</xdr:col>
      <xdr:colOff>38100</xdr:colOff>
      <xdr:row>76</xdr:row>
      <xdr:rowOff>12700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22877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1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127000</xdr:rowOff>
    </xdr:from>
    <xdr:to>
      <xdr:col>11</xdr:col>
      <xdr:colOff>60325</xdr:colOff>
      <xdr:row>75</xdr:row>
      <xdr:rowOff>57150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8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67327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58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31750</xdr:rowOff>
    </xdr:from>
    <xdr:to>
      <xdr:col>6</xdr:col>
      <xdr:colOff>171450</xdr:colOff>
      <xdr:row>75</xdr:row>
      <xdr:rowOff>133350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143527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減少しているもののも、今般の経済状況から推察するにあたり、経常経費全般の数値上昇が想定されることから、事業の必要性、優先性を十分に検討し、現在の市民サービスの質を維持しつつ、将来を見据えた真に必要な予算の執行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101600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71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73677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7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101600</xdr:rowOff>
    </xdr:from>
    <xdr:to>
      <xdr:col>82</xdr:col>
      <xdr:colOff>196850</xdr:colOff>
      <xdr:row>80</xdr:row>
      <xdr:rowOff>101600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1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133350</xdr:rowOff>
    </xdr:from>
    <xdr:to>
      <xdr:col>82</xdr:col>
      <xdr:colOff>107950</xdr:colOff>
      <xdr:row>77</xdr:row>
      <xdr:rowOff>107950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2649200"/>
          <a:ext cx="838200" cy="6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168927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37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25400</xdr:rowOff>
    </xdr:from>
    <xdr:to>
      <xdr:col>82</xdr:col>
      <xdr:colOff>158750</xdr:colOff>
      <xdr:row>78</xdr:row>
      <xdr:rowOff>127000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133350</xdr:rowOff>
    </xdr:from>
    <xdr:to>
      <xdr:col>78</xdr:col>
      <xdr:colOff>69850</xdr:colOff>
      <xdr:row>77</xdr:row>
      <xdr:rowOff>107950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921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88900</xdr:rowOff>
    </xdr:from>
    <xdr:to>
      <xdr:col>78</xdr:col>
      <xdr:colOff>120650</xdr:colOff>
      <xdr:row>77</xdr:row>
      <xdr:rowOff>19050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29227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75</xdr:row>
      <xdr:rowOff>133350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814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101600</xdr:rowOff>
    </xdr:from>
    <xdr:to>
      <xdr:col>74</xdr:col>
      <xdr:colOff>31750</xdr:colOff>
      <xdr:row>75</xdr:row>
      <xdr:rowOff>31750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8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41927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76</xdr:row>
      <xdr:rowOff>25400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8143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146050</xdr:rowOff>
    </xdr:from>
    <xdr:to>
      <xdr:col>69</xdr:col>
      <xdr:colOff>142875</xdr:colOff>
      <xdr:row>74</xdr:row>
      <xdr:rowOff>76200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66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86377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43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25400</xdr:rowOff>
    </xdr:from>
    <xdr:to>
      <xdr:col>65</xdr:col>
      <xdr:colOff>53975</xdr:colOff>
      <xdr:row>76</xdr:row>
      <xdr:rowOff>127000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82550</xdr:rowOff>
    </xdr:from>
    <xdr:to>
      <xdr:col>82</xdr:col>
      <xdr:colOff>158750</xdr:colOff>
      <xdr:row>74</xdr:row>
      <xdr:rowOff>12700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59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99077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57150</xdr:rowOff>
    </xdr:from>
    <xdr:to>
      <xdr:col>78</xdr:col>
      <xdr:colOff>120650</xdr:colOff>
      <xdr:row>77</xdr:row>
      <xdr:rowOff>158750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143527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82550</xdr:rowOff>
    </xdr:from>
    <xdr:to>
      <xdr:col>74</xdr:col>
      <xdr:colOff>31750</xdr:colOff>
      <xdr:row>76</xdr:row>
      <xdr:rowOff>12700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168927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162577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146050</xdr:rowOff>
    </xdr:from>
    <xdr:to>
      <xdr:col>65</xdr:col>
      <xdr:colOff>53975</xdr:colOff>
      <xdr:row>76</xdr:row>
      <xdr:rowOff>76200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86377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栃木県真岡市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138483</xdr:rowOff>
    </xdr:from>
    <xdr:to>
      <xdr:col>29</xdr:col>
      <xdr:colOff>127000</xdr:colOff>
      <xdr:row>18</xdr:row>
      <xdr:rowOff>117246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43508"/>
          <a:ext cx="0" cy="10074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127423</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117246</xdr:rowOff>
    </xdr:from>
    <xdr:to>
      <xdr:col>30</xdr:col>
      <xdr:colOff>25400</xdr:colOff>
      <xdr:row>18</xdr:row>
      <xdr:rowOff>117246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509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53410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8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138483</xdr:rowOff>
    </xdr:from>
    <xdr:to>
      <xdr:col>30</xdr:col>
      <xdr:colOff>25400</xdr:colOff>
      <xdr:row>12</xdr:row>
      <xdr:rowOff>138483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117246</xdr:rowOff>
    </xdr:from>
    <xdr:to>
      <xdr:col>29</xdr:col>
      <xdr:colOff>127000</xdr:colOff>
      <xdr:row>19</xdr:row>
      <xdr:rowOff>54153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50971"/>
          <a:ext cx="647700" cy="108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147233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25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130706</xdr:rowOff>
    </xdr:from>
    <xdr:to>
      <xdr:col>29</xdr:col>
      <xdr:colOff>177800</xdr:colOff>
      <xdr:row>14</xdr:row>
      <xdr:rowOff>60856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4071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54153</xdr:rowOff>
    </xdr:from>
    <xdr:to>
      <xdr:col>26</xdr:col>
      <xdr:colOff>50800</xdr:colOff>
      <xdr:row>19</xdr:row>
      <xdr:rowOff>92558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59328"/>
          <a:ext cx="698500" cy="38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119985</xdr:rowOff>
    </xdr:from>
    <xdr:to>
      <xdr:col>26</xdr:col>
      <xdr:colOff>101600</xdr:colOff>
      <xdr:row>15</xdr:row>
      <xdr:rowOff>50135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567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60312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336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92558</xdr:rowOff>
    </xdr:from>
    <xdr:to>
      <xdr:col>22</xdr:col>
      <xdr:colOff>114300</xdr:colOff>
      <xdr:row>19</xdr:row>
      <xdr:rowOff>125453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97733"/>
          <a:ext cx="698500" cy="32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115573</xdr:rowOff>
    </xdr:from>
    <xdr:to>
      <xdr:col>22</xdr:col>
      <xdr:colOff>165100</xdr:colOff>
      <xdr:row>16</xdr:row>
      <xdr:rowOff>45723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7349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55900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0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100010</xdr:rowOff>
    </xdr:from>
    <xdr:to>
      <xdr:col>18</xdr:col>
      <xdr:colOff>177800</xdr:colOff>
      <xdr:row>19</xdr:row>
      <xdr:rowOff>125453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405185"/>
          <a:ext cx="698500" cy="25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136192</xdr:rowOff>
    </xdr:from>
    <xdr:to>
      <xdr:col>19</xdr:col>
      <xdr:colOff>38100</xdr:colOff>
      <xdr:row>16</xdr:row>
      <xdr:rowOff>66342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755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76519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524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23264</xdr:rowOff>
    </xdr:from>
    <xdr:to>
      <xdr:col>15</xdr:col>
      <xdr:colOff>101600</xdr:colOff>
      <xdr:row>16</xdr:row>
      <xdr:rowOff>124864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14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135041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58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66446</xdr:rowOff>
    </xdr:from>
    <xdr:to>
      <xdr:col>29</xdr:col>
      <xdr:colOff>177800</xdr:colOff>
      <xdr:row>18</xdr:row>
      <xdr:rowOff>168046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00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146473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0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3353</xdr:rowOff>
    </xdr:from>
    <xdr:to>
      <xdr:col>26</xdr:col>
      <xdr:colOff>101600</xdr:colOff>
      <xdr:row>19</xdr:row>
      <xdr:rowOff>104953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08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89730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9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41758</xdr:rowOff>
    </xdr:from>
    <xdr:to>
      <xdr:col>22</xdr:col>
      <xdr:colOff>165100</xdr:colOff>
      <xdr:row>19</xdr:row>
      <xdr:rowOff>143358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46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128135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74653</xdr:rowOff>
    </xdr:from>
    <xdr:to>
      <xdr:col>19</xdr:col>
      <xdr:colOff>38100</xdr:colOff>
      <xdr:row>20</xdr:row>
      <xdr:rowOff>4803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79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161030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49210</xdr:rowOff>
    </xdr:from>
    <xdr:to>
      <xdr:col>15</xdr:col>
      <xdr:colOff>101600</xdr:colOff>
      <xdr:row>19</xdr:row>
      <xdr:rowOff>150810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54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135587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4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68631</xdr:rowOff>
    </xdr:from>
    <xdr:to>
      <xdr:col>29</xdr:col>
      <xdr:colOff>127000</xdr:colOff>
      <xdr:row>37</xdr:row>
      <xdr:rowOff>331368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5993181"/>
          <a:ext cx="0" cy="14628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303445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28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331368</xdr:rowOff>
    </xdr:from>
    <xdr:to>
      <xdr:col>30</xdr:col>
      <xdr:colOff>25400</xdr:colOff>
      <xdr:row>37</xdr:row>
      <xdr:rowOff>331368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56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326458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3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68631</xdr:rowOff>
    </xdr:from>
    <xdr:to>
      <xdr:col>30</xdr:col>
      <xdr:colOff>25400</xdr:colOff>
      <xdr:row>33</xdr:row>
      <xdr:rowOff>68631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5993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152146</xdr:rowOff>
    </xdr:from>
    <xdr:to>
      <xdr:col>29</xdr:col>
      <xdr:colOff>127000</xdr:colOff>
      <xdr:row>37</xdr:row>
      <xdr:rowOff>126543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05396"/>
          <a:ext cx="647700" cy="145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33</xdr:row>
      <xdr:rowOff>224172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148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36195</xdr:rowOff>
    </xdr:from>
    <xdr:to>
      <xdr:col>29</xdr:col>
      <xdr:colOff>177800</xdr:colOff>
      <xdr:row>34</xdr:row>
      <xdr:rowOff>137795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303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61163</xdr:rowOff>
    </xdr:from>
    <xdr:to>
      <xdr:col>26</xdr:col>
      <xdr:colOff>50800</xdr:colOff>
      <xdr:row>36</xdr:row>
      <xdr:rowOff>152146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14413"/>
          <a:ext cx="698500" cy="90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33</xdr:row>
      <xdr:rowOff>325831</xdr:rowOff>
    </xdr:from>
    <xdr:to>
      <xdr:col>26</xdr:col>
      <xdr:colOff>101600</xdr:colOff>
      <xdr:row>34</xdr:row>
      <xdr:rowOff>84531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250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94708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019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61163</xdr:rowOff>
    </xdr:from>
    <xdr:to>
      <xdr:col>22</xdr:col>
      <xdr:colOff>114300</xdr:colOff>
      <xdr:row>36</xdr:row>
      <xdr:rowOff>145745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14413"/>
          <a:ext cx="698500" cy="84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249707</xdr:rowOff>
    </xdr:from>
    <xdr:to>
      <xdr:col>22</xdr:col>
      <xdr:colOff>165100</xdr:colOff>
      <xdr:row>35</xdr:row>
      <xdr:rowOff>8407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517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18584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145745</xdr:rowOff>
    </xdr:from>
    <xdr:to>
      <xdr:col>18</xdr:col>
      <xdr:colOff>177800</xdr:colOff>
      <xdr:row>37</xdr:row>
      <xdr:rowOff>195352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98995"/>
          <a:ext cx="698500" cy="221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33147</xdr:rowOff>
    </xdr:from>
    <xdr:to>
      <xdr:col>19</xdr:col>
      <xdr:colOff>38100</xdr:colOff>
      <xdr:row>35</xdr:row>
      <xdr:rowOff>134747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4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144924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1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135865</xdr:rowOff>
    </xdr:from>
    <xdr:to>
      <xdr:col>15</xdr:col>
      <xdr:colOff>101600</xdr:colOff>
      <xdr:row>35</xdr:row>
      <xdr:rowOff>237465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46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247642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1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75743</xdr:rowOff>
    </xdr:from>
    <xdr:to>
      <xdr:col>29</xdr:col>
      <xdr:colOff>177800</xdr:colOff>
      <xdr:row>37</xdr:row>
      <xdr:rowOff>177343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00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47820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101346</xdr:rowOff>
    </xdr:from>
    <xdr:to>
      <xdr:col>26</xdr:col>
      <xdr:colOff>101600</xdr:colOff>
      <xdr:row>37</xdr:row>
      <xdr:rowOff>31496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54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16273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4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10363</xdr:rowOff>
    </xdr:from>
    <xdr:to>
      <xdr:col>22</xdr:col>
      <xdr:colOff>165100</xdr:colOff>
      <xdr:row>36</xdr:row>
      <xdr:rowOff>111963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63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96740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4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94945</xdr:rowOff>
    </xdr:from>
    <xdr:to>
      <xdr:col>19</xdr:col>
      <xdr:colOff>38100</xdr:colOff>
      <xdr:row>37</xdr:row>
      <xdr:rowOff>25095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48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9872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144552</xdr:rowOff>
    </xdr:from>
    <xdr:to>
      <xdr:col>15</xdr:col>
      <xdr:colOff>101600</xdr:colOff>
      <xdr:row>37</xdr:row>
      <xdr:rowOff>246152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69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230929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5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栃木県真岡市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78,284
73,891
167.34
46,331,191
43,801,522
2,147,944
19,487,003
31,213,592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132518</xdr:rowOff>
    </xdr:from>
    <xdr:to>
      <xdr:col>24</xdr:col>
      <xdr:colOff>62865</xdr:colOff>
      <xdr:row>36</xdr:row>
      <xdr:rowOff>157359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018"/>
          <a:ext cx="1270" cy="1053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161186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33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157359</xdr:rowOff>
    </xdr:from>
    <xdr:to>
      <xdr:col>24</xdr:col>
      <xdr:colOff>152400</xdr:colOff>
      <xdr:row>36</xdr:row>
      <xdr:rowOff>157359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32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79195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132518</xdr:rowOff>
    </xdr:from>
    <xdr:to>
      <xdr:col>24</xdr:col>
      <xdr:colOff>152400</xdr:colOff>
      <xdr:row>30</xdr:row>
      <xdr:rowOff>132518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157359</xdr:rowOff>
    </xdr:from>
    <xdr:to>
      <xdr:col>24</xdr:col>
      <xdr:colOff>63500</xdr:colOff>
      <xdr:row>37</xdr:row>
      <xdr:rowOff>79769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29559"/>
          <a:ext cx="838200" cy="9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128827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443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105950</xdr:rowOff>
    </xdr:from>
    <xdr:to>
      <xdr:col>24</xdr:col>
      <xdr:colOff>114300</xdr:colOff>
      <xdr:row>33</xdr:row>
      <xdr:rowOff>36100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59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79769</xdr:rowOff>
    </xdr:from>
    <xdr:to>
      <xdr:col>19</xdr:col>
      <xdr:colOff>177800</xdr:colOff>
      <xdr:row>37</xdr:row>
      <xdr:rowOff>108363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23419"/>
          <a:ext cx="889000" cy="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70364</xdr:rowOff>
    </xdr:from>
    <xdr:to>
      <xdr:col>20</xdr:col>
      <xdr:colOff>38100</xdr:colOff>
      <xdr:row>34</xdr:row>
      <xdr:rowOff>514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72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17041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50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108363</xdr:rowOff>
    </xdr:from>
    <xdr:to>
      <xdr:col>15</xdr:col>
      <xdr:colOff>50800</xdr:colOff>
      <xdr:row>37</xdr:row>
      <xdr:rowOff>123965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52013"/>
          <a:ext cx="8890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14796</xdr:rowOff>
    </xdr:from>
    <xdr:to>
      <xdr:col>15</xdr:col>
      <xdr:colOff>101600</xdr:colOff>
      <xdr:row>34</xdr:row>
      <xdr:rowOff>116396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844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132923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61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97904</xdr:rowOff>
    </xdr:from>
    <xdr:to>
      <xdr:col>10</xdr:col>
      <xdr:colOff>114300</xdr:colOff>
      <xdr:row>37</xdr:row>
      <xdr:rowOff>123965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41554"/>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9176</xdr:rowOff>
    </xdr:from>
    <xdr:to>
      <xdr:col>10</xdr:col>
      <xdr:colOff>165100</xdr:colOff>
      <xdr:row>34</xdr:row>
      <xdr:rowOff>110776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127303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6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xdr:rowOff>
    </xdr:from>
    <xdr:to>
      <xdr:col>6</xdr:col>
      <xdr:colOff>38100</xdr:colOff>
      <xdr:row>35</xdr:row>
      <xdr:rowOff>112852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1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129379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8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106559</xdr:rowOff>
    </xdr:from>
    <xdr:to>
      <xdr:col>24</xdr:col>
      <xdr:colOff>114300</xdr:colOff>
      <xdr:row>37</xdr:row>
      <xdr:rowOff>36709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7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21486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9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28969</xdr:rowOff>
    </xdr:from>
    <xdr:to>
      <xdr:col>20</xdr:col>
      <xdr:colOff>38100</xdr:colOff>
      <xdr:row>37</xdr:row>
      <xdr:rowOff>130569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121696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57563</xdr:rowOff>
    </xdr:from>
    <xdr:to>
      <xdr:col>15</xdr:col>
      <xdr:colOff>101600</xdr:colOff>
      <xdr:row>37</xdr:row>
      <xdr:rowOff>159162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12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150289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73165</xdr:rowOff>
    </xdr:from>
    <xdr:to>
      <xdr:col>10</xdr:col>
      <xdr:colOff>165100</xdr:colOff>
      <xdr:row>38</xdr:row>
      <xdr:rowOff>3315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1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165892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0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47104</xdr:rowOff>
    </xdr:from>
    <xdr:to>
      <xdr:col>6</xdr:col>
      <xdr:colOff>38100</xdr:colOff>
      <xdr:row>37</xdr:row>
      <xdr:rowOff>148704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139831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86962</xdr:rowOff>
    </xdr:from>
    <xdr:to>
      <xdr:col>24</xdr:col>
      <xdr:colOff>62865</xdr:colOff>
      <xdr:row>59</xdr:row>
      <xdr:rowOff>43071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30912"/>
          <a:ext cx="1270" cy="1327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46898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43071</xdr:rowOff>
    </xdr:from>
    <xdr:to>
      <xdr:col>24</xdr:col>
      <xdr:colOff>152400</xdr:colOff>
      <xdr:row>59</xdr:row>
      <xdr:rowOff>43071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5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33639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0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86962</xdr:rowOff>
    </xdr:from>
    <xdr:to>
      <xdr:col>24</xdr:col>
      <xdr:colOff>152400</xdr:colOff>
      <xdr:row>51</xdr:row>
      <xdr:rowOff>86962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3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127950</xdr:rowOff>
    </xdr:from>
    <xdr:to>
      <xdr:col>24</xdr:col>
      <xdr:colOff>63500</xdr:colOff>
      <xdr:row>58</xdr:row>
      <xdr:rowOff>17011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29150"/>
          <a:ext cx="838200" cy="23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92163</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79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69286</xdr:rowOff>
    </xdr:from>
    <xdr:to>
      <xdr:col>24</xdr:col>
      <xdr:colOff>114300</xdr:colOff>
      <xdr:row>54</xdr:row>
      <xdr:rowOff>170886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2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115239</xdr:rowOff>
    </xdr:from>
    <xdr:to>
      <xdr:col>19</xdr:col>
      <xdr:colOff>177800</xdr:colOff>
      <xdr:row>58</xdr:row>
      <xdr:rowOff>17011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87889"/>
          <a:ext cx="889000" cy="7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155263</xdr:rowOff>
    </xdr:from>
    <xdr:to>
      <xdr:col>20</xdr:col>
      <xdr:colOff>38100</xdr:colOff>
      <xdr:row>55</xdr:row>
      <xdr:rowOff>85413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1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101940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18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115239</xdr:rowOff>
    </xdr:from>
    <xdr:to>
      <xdr:col>15</xdr:col>
      <xdr:colOff>50800</xdr:colOff>
      <xdr:row>57</xdr:row>
      <xdr:rowOff>150582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87889"/>
          <a:ext cx="889000" cy="3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72647</xdr:rowOff>
    </xdr:from>
    <xdr:to>
      <xdr:col>15</xdr:col>
      <xdr:colOff>101600</xdr:colOff>
      <xdr:row>56</xdr:row>
      <xdr:rowOff>2797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0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19324</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7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150582</xdr:rowOff>
    </xdr:from>
    <xdr:to>
      <xdr:col>10</xdr:col>
      <xdr:colOff>114300</xdr:colOff>
      <xdr:row>58</xdr:row>
      <xdr:rowOff>60307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23232"/>
          <a:ext cx="889000" cy="8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120310</xdr:rowOff>
    </xdr:from>
    <xdr:to>
      <xdr:col>10</xdr:col>
      <xdr:colOff>165100</xdr:colOff>
      <xdr:row>56</xdr:row>
      <xdr:rowOff>50460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55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66987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3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51684</xdr:rowOff>
    </xdr:from>
    <xdr:to>
      <xdr:col>6</xdr:col>
      <xdr:colOff>38100</xdr:colOff>
      <xdr:row>55</xdr:row>
      <xdr:rowOff>153284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48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169811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25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77150</xdr:rowOff>
    </xdr:from>
    <xdr:to>
      <xdr:col>24</xdr:col>
      <xdr:colOff>114300</xdr:colOff>
      <xdr:row>57</xdr:row>
      <xdr:rowOff>7300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7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55577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137661</xdr:rowOff>
    </xdr:from>
    <xdr:to>
      <xdr:col>20</xdr:col>
      <xdr:colOff>38100</xdr:colOff>
      <xdr:row>58</xdr:row>
      <xdr:rowOff>67811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58938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0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64439</xdr:rowOff>
    </xdr:from>
    <xdr:to>
      <xdr:col>15</xdr:col>
      <xdr:colOff>101600</xdr:colOff>
      <xdr:row>57</xdr:row>
      <xdr:rowOff>166039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3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157166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99782</xdr:rowOff>
    </xdr:from>
    <xdr:to>
      <xdr:col>10</xdr:col>
      <xdr:colOff>165100</xdr:colOff>
      <xdr:row>58</xdr:row>
      <xdr:rowOff>29932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7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21059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6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9507</xdr:rowOff>
    </xdr:from>
    <xdr:to>
      <xdr:col>6</xdr:col>
      <xdr:colOff>38100</xdr:colOff>
      <xdr:row>58</xdr:row>
      <xdr:rowOff>111107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5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102234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51613</xdr:rowOff>
    </xdr:from>
    <xdr:to>
      <xdr:col>24</xdr:col>
      <xdr:colOff>62865</xdr:colOff>
      <xdr:row>78</xdr:row>
      <xdr:rowOff>26085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24563"/>
          <a:ext cx="1270" cy="11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29912</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26085</xdr:rowOff>
    </xdr:from>
    <xdr:to>
      <xdr:col>24</xdr:col>
      <xdr:colOff>152400</xdr:colOff>
      <xdr:row>78</xdr:row>
      <xdr:rowOff>26085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9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169740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9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51613</xdr:rowOff>
    </xdr:from>
    <xdr:to>
      <xdr:col>24</xdr:col>
      <xdr:colOff>152400</xdr:colOff>
      <xdr:row>71</xdr:row>
      <xdr:rowOff>51613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24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24867</xdr:rowOff>
    </xdr:from>
    <xdr:to>
      <xdr:col>24</xdr:col>
      <xdr:colOff>63500</xdr:colOff>
      <xdr:row>78</xdr:row>
      <xdr:rowOff>26085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97967"/>
          <a:ext cx="8382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120235</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8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97358</xdr:rowOff>
    </xdr:from>
    <xdr:to>
      <xdr:col>24</xdr:col>
      <xdr:colOff>114300</xdr:colOff>
      <xdr:row>77</xdr:row>
      <xdr:rowOff>27508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146862</xdr:rowOff>
    </xdr:from>
    <xdr:to>
      <xdr:col>19</xdr:col>
      <xdr:colOff>177800</xdr:colOff>
      <xdr:row>78</xdr:row>
      <xdr:rowOff>24867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48512"/>
          <a:ext cx="889000" cy="4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118238</xdr:rowOff>
    </xdr:from>
    <xdr:to>
      <xdr:col>20</xdr:col>
      <xdr:colOff>38100</xdr:colOff>
      <xdr:row>77</xdr:row>
      <xdr:rowOff>48388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64914</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2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146862</xdr:rowOff>
    </xdr:from>
    <xdr:to>
      <xdr:col>15</xdr:col>
      <xdr:colOff>50800</xdr:colOff>
      <xdr:row>78</xdr:row>
      <xdr:rowOff>63119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48512"/>
          <a:ext cx="889000" cy="8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74194</xdr:rowOff>
    </xdr:from>
    <xdr:to>
      <xdr:col>15</xdr:col>
      <xdr:colOff>101600</xdr:colOff>
      <xdr:row>77</xdr:row>
      <xdr:rowOff>4344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20870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87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5283</xdr:rowOff>
    </xdr:from>
    <xdr:to>
      <xdr:col>10</xdr:col>
      <xdr:colOff>114300</xdr:colOff>
      <xdr:row>78</xdr:row>
      <xdr:rowOff>63119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78383"/>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143841</xdr:rowOff>
    </xdr:from>
    <xdr:to>
      <xdr:col>10</xdr:col>
      <xdr:colOff>165100</xdr:colOff>
      <xdr:row>77</xdr:row>
      <xdr:rowOff>73991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90517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4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132792</xdr:rowOff>
    </xdr:from>
    <xdr:to>
      <xdr:col>6</xdr:col>
      <xdr:colOff>38100</xdr:colOff>
      <xdr:row>77</xdr:row>
      <xdr:rowOff>62942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6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79468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3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146735</xdr:rowOff>
    </xdr:from>
    <xdr:to>
      <xdr:col>24</xdr:col>
      <xdr:colOff>114300</xdr:colOff>
      <xdr:row>78</xdr:row>
      <xdr:rowOff>76885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61662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145517</xdr:rowOff>
    </xdr:from>
    <xdr:to>
      <xdr:col>20</xdr:col>
      <xdr:colOff>38100</xdr:colOff>
      <xdr:row>78</xdr:row>
      <xdr:rowOff>75667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66794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3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96062</xdr:rowOff>
    </xdr:from>
    <xdr:to>
      <xdr:col>15</xdr:col>
      <xdr:colOff>101600</xdr:colOff>
      <xdr:row>78</xdr:row>
      <xdr:rowOff>26212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9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17339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9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12319</xdr:rowOff>
    </xdr:from>
    <xdr:to>
      <xdr:col>10</xdr:col>
      <xdr:colOff>165100</xdr:colOff>
      <xdr:row>78</xdr:row>
      <xdr:rowOff>113919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105046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125933</xdr:rowOff>
    </xdr:from>
    <xdr:to>
      <xdr:col>6</xdr:col>
      <xdr:colOff>38100</xdr:colOff>
      <xdr:row>78</xdr:row>
      <xdr:rowOff>56083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47210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2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65976</xdr:rowOff>
    </xdr:from>
    <xdr:to>
      <xdr:col>24</xdr:col>
      <xdr:colOff>62865</xdr:colOff>
      <xdr:row>99</xdr:row>
      <xdr:rowOff>9055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67926"/>
          <a:ext cx="1270" cy="1314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12882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8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9055</xdr:rowOff>
    </xdr:from>
    <xdr:to>
      <xdr:col>24</xdr:col>
      <xdr:colOff>152400</xdr:colOff>
      <xdr:row>99</xdr:row>
      <xdr:rowOff>9055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8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4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65976</xdr:rowOff>
    </xdr:from>
    <xdr:to>
      <xdr:col>24</xdr:col>
      <xdr:colOff>152400</xdr:colOff>
      <xdr:row>91</xdr:row>
      <xdr:rowOff>65976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6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95808</xdr:rowOff>
    </xdr:from>
    <xdr:to>
      <xdr:col>24</xdr:col>
      <xdr:colOff>63500</xdr:colOff>
      <xdr:row>94</xdr:row>
      <xdr:rowOff>146969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040658"/>
          <a:ext cx="838200" cy="22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133667</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078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155240</xdr:rowOff>
    </xdr:from>
    <xdr:to>
      <xdr:col>24</xdr:col>
      <xdr:colOff>114300</xdr:colOff>
      <xdr:row>94</xdr:row>
      <xdr:rowOff>85390</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1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146969</xdr:rowOff>
    </xdr:from>
    <xdr:to>
      <xdr:col>19</xdr:col>
      <xdr:colOff>177800</xdr:colOff>
      <xdr:row>96</xdr:row>
      <xdr:rowOff>15091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263269"/>
          <a:ext cx="889000" cy="2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167722</xdr:rowOff>
    </xdr:from>
    <xdr:to>
      <xdr:col>20</xdr:col>
      <xdr:colOff>38100</xdr:colOff>
      <xdr:row>95</xdr:row>
      <xdr:rowOff>97872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2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88999</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37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5009</xdr:rowOff>
    </xdr:from>
    <xdr:to>
      <xdr:col>15</xdr:col>
      <xdr:colOff>50800</xdr:colOff>
      <xdr:row>96</xdr:row>
      <xdr:rowOff>15091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121309"/>
          <a:ext cx="889000" cy="35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77974</xdr:rowOff>
    </xdr:from>
    <xdr:to>
      <xdr:col>15</xdr:col>
      <xdr:colOff>101600</xdr:colOff>
      <xdr:row>97</xdr:row>
      <xdr:rowOff>8124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170701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62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5009</xdr:rowOff>
    </xdr:from>
    <xdr:to>
      <xdr:col>10</xdr:col>
      <xdr:colOff>114300</xdr:colOff>
      <xdr:row>96</xdr:row>
      <xdr:rowOff>155794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121309"/>
          <a:ext cx="889000" cy="49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103439</xdr:rowOff>
    </xdr:from>
    <xdr:to>
      <xdr:col>10</xdr:col>
      <xdr:colOff>165100</xdr:colOff>
      <xdr:row>95</xdr:row>
      <xdr:rowOff>33589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21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24716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31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117041</xdr:rowOff>
    </xdr:from>
    <xdr:to>
      <xdr:col>6</xdr:col>
      <xdr:colOff>38100</xdr:colOff>
      <xdr:row>98</xdr:row>
      <xdr:rowOff>47191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74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38318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84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45008</xdr:rowOff>
    </xdr:from>
    <xdr:to>
      <xdr:col>24</xdr:col>
      <xdr:colOff>114300</xdr:colOff>
      <xdr:row>93</xdr:row>
      <xdr:rowOff>146608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98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67885</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84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96169</xdr:rowOff>
    </xdr:from>
    <xdr:to>
      <xdr:col>20</xdr:col>
      <xdr:colOff>38100</xdr:colOff>
      <xdr:row>95</xdr:row>
      <xdr:rowOff>26319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21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42846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98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135741</xdr:rowOff>
    </xdr:from>
    <xdr:to>
      <xdr:col>15</xdr:col>
      <xdr:colOff>101600</xdr:colOff>
      <xdr:row>96</xdr:row>
      <xdr:rowOff>65891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2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82418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19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125659</xdr:rowOff>
    </xdr:from>
    <xdr:to>
      <xdr:col>10</xdr:col>
      <xdr:colOff>165100</xdr:colOff>
      <xdr:row>94</xdr:row>
      <xdr:rowOff>55809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07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72336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845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104994</xdr:rowOff>
    </xdr:from>
    <xdr:to>
      <xdr:col>6</xdr:col>
      <xdr:colOff>38100</xdr:colOff>
      <xdr:row>97</xdr:row>
      <xdr:rowOff>35144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6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51671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33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134366</xdr:rowOff>
    </xdr:from>
    <xdr:to>
      <xdr:col>54</xdr:col>
      <xdr:colOff>189865</xdr:colOff>
      <xdr:row>39</xdr:row>
      <xdr:rowOff>41504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6478016"/>
          <a:ext cx="1270" cy="250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45331</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41504</xdr:rowOff>
    </xdr:from>
    <xdr:to>
      <xdr:col>55</xdr:col>
      <xdr:colOff>88900</xdr:colOff>
      <xdr:row>39</xdr:row>
      <xdr:rowOff>41504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7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81043</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625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134366</xdr:rowOff>
    </xdr:from>
    <xdr:to>
      <xdr:col>55</xdr:col>
      <xdr:colOff>88900</xdr:colOff>
      <xdr:row>37</xdr:row>
      <xdr:rowOff>134366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7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164440</xdr:rowOff>
    </xdr:from>
    <xdr:to>
      <xdr:col>55</xdr:col>
      <xdr:colOff>0</xdr:colOff>
      <xdr:row>39</xdr:row>
      <xdr:rowOff>32359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679540"/>
          <a:ext cx="8382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62514</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40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39636</xdr:rowOff>
    </xdr:from>
    <xdr:to>
      <xdr:col>55</xdr:col>
      <xdr:colOff>50800</xdr:colOff>
      <xdr:row>38</xdr:row>
      <xdr:rowOff>141236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5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164440</xdr:rowOff>
    </xdr:from>
    <xdr:to>
      <xdr:col>50</xdr:col>
      <xdr:colOff>114300</xdr:colOff>
      <xdr:row>39</xdr:row>
      <xdr:rowOff>26391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679540"/>
          <a:ext cx="8890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52400</xdr:rowOff>
    </xdr:from>
    <xdr:to>
      <xdr:col>50</xdr:col>
      <xdr:colOff>165100</xdr:colOff>
      <xdr:row>38</xdr:row>
      <xdr:rowOff>154000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5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170527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34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26391</xdr:rowOff>
    </xdr:from>
    <xdr:to>
      <xdr:col>45</xdr:col>
      <xdr:colOff>177800</xdr:colOff>
      <xdr:row>39</xdr:row>
      <xdr:rowOff>98234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712941"/>
          <a:ext cx="889000" cy="7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17983</xdr:rowOff>
    </xdr:from>
    <xdr:to>
      <xdr:col>46</xdr:col>
      <xdr:colOff>38100</xdr:colOff>
      <xdr:row>38</xdr:row>
      <xdr:rowOff>119583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53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136110</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3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65887</xdr:rowOff>
    </xdr:from>
    <xdr:to>
      <xdr:col>41</xdr:col>
      <xdr:colOff>50800</xdr:colOff>
      <xdr:row>39</xdr:row>
      <xdr:rowOff>98234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380837"/>
          <a:ext cx="889000" cy="140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58014</xdr:rowOff>
    </xdr:from>
    <xdr:to>
      <xdr:col>41</xdr:col>
      <xdr:colOff>101600</xdr:colOff>
      <xdr:row>38</xdr:row>
      <xdr:rowOff>159614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5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4691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23584</xdr:rowOff>
    </xdr:from>
    <xdr:to>
      <xdr:col>36</xdr:col>
      <xdr:colOff>165100</xdr:colOff>
      <xdr:row>30</xdr:row>
      <xdr:rowOff>125184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16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141711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49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153009</xdr:rowOff>
    </xdr:from>
    <xdr:to>
      <xdr:col>55</xdr:col>
      <xdr:colOff>50800</xdr:colOff>
      <xdr:row>39</xdr:row>
      <xdr:rowOff>83159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66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67936</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58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113640</xdr:rowOff>
    </xdr:from>
    <xdr:to>
      <xdr:col>50</xdr:col>
      <xdr:colOff>165100</xdr:colOff>
      <xdr:row>39</xdr:row>
      <xdr:rowOff>43790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6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34917</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72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147041</xdr:rowOff>
    </xdr:from>
    <xdr:to>
      <xdr:col>46</xdr:col>
      <xdr:colOff>38100</xdr:colOff>
      <xdr:row>39</xdr:row>
      <xdr:rowOff>77191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6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68318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7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47434</xdr:rowOff>
    </xdr:from>
    <xdr:to>
      <xdr:col>41</xdr:col>
      <xdr:colOff>101600</xdr:colOff>
      <xdr:row>39</xdr:row>
      <xdr:rowOff>149034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73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140161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82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15087</xdr:rowOff>
    </xdr:from>
    <xdr:to>
      <xdr:col>36</xdr:col>
      <xdr:colOff>165100</xdr:colOff>
      <xdr:row>31</xdr:row>
      <xdr:rowOff>116687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33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107814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42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34936</xdr:rowOff>
    </xdr:from>
    <xdr:to>
      <xdr:col>54</xdr:col>
      <xdr:colOff>189865</xdr:colOff>
      <xdr:row>58</xdr:row>
      <xdr:rowOff>2180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78886"/>
          <a:ext cx="1270" cy="1167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6007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2180</xdr:rowOff>
    </xdr:from>
    <xdr:to>
      <xdr:col>55</xdr:col>
      <xdr:colOff>88900</xdr:colOff>
      <xdr:row>58</xdr:row>
      <xdr:rowOff>2180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4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153063</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5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34936</xdr:rowOff>
    </xdr:from>
    <xdr:to>
      <xdr:col>55</xdr:col>
      <xdr:colOff>88900</xdr:colOff>
      <xdr:row>51</xdr:row>
      <xdr:rowOff>34936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7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34936</xdr:rowOff>
    </xdr:from>
    <xdr:to>
      <xdr:col>55</xdr:col>
      <xdr:colOff>0</xdr:colOff>
      <xdr:row>53</xdr:row>
      <xdr:rowOff>131193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8778886"/>
          <a:ext cx="838200" cy="43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55015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56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76588</xdr:rowOff>
    </xdr:from>
    <xdr:to>
      <xdr:col>55</xdr:col>
      <xdr:colOff>50800</xdr:colOff>
      <xdr:row>57</xdr:row>
      <xdr:rowOff>6738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7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131193</xdr:rowOff>
    </xdr:from>
    <xdr:to>
      <xdr:col>50</xdr:col>
      <xdr:colOff>114300</xdr:colOff>
      <xdr:row>58</xdr:row>
      <xdr:rowOff>60539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218043"/>
          <a:ext cx="889000" cy="78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114912</xdr:rowOff>
    </xdr:from>
    <xdr:to>
      <xdr:col>50</xdr:col>
      <xdr:colOff>165100</xdr:colOff>
      <xdr:row>57</xdr:row>
      <xdr:rowOff>45062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1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36189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0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35801</xdr:rowOff>
    </xdr:from>
    <xdr:to>
      <xdr:col>45</xdr:col>
      <xdr:colOff>177800</xdr:colOff>
      <xdr:row>58</xdr:row>
      <xdr:rowOff>60539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79901"/>
          <a:ext cx="889000" cy="2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107792</xdr:rowOff>
    </xdr:from>
    <xdr:to>
      <xdr:col>46</xdr:col>
      <xdr:colOff>38100</xdr:colOff>
      <xdr:row>58</xdr:row>
      <xdr:rowOff>37942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54469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57665</xdr:rowOff>
    </xdr:from>
    <xdr:to>
      <xdr:col>41</xdr:col>
      <xdr:colOff>50800</xdr:colOff>
      <xdr:row>58</xdr:row>
      <xdr:rowOff>35801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8973065"/>
          <a:ext cx="889000" cy="100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51230</xdr:rowOff>
    </xdr:from>
    <xdr:to>
      <xdr:col>41</xdr:col>
      <xdr:colOff>101600</xdr:colOff>
      <xdr:row>57</xdr:row>
      <xdr:rowOff>152830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169357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59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137739</xdr:rowOff>
    </xdr:from>
    <xdr:to>
      <xdr:col>36</xdr:col>
      <xdr:colOff>165100</xdr:colOff>
      <xdr:row>55</xdr:row>
      <xdr:rowOff>67889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9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59016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8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155586</xdr:rowOff>
    </xdr:from>
    <xdr:to>
      <xdr:col>55</xdr:col>
      <xdr:colOff>50800</xdr:colOff>
      <xdr:row>51</xdr:row>
      <xdr:rowOff>85736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87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108613</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8681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80393</xdr:rowOff>
    </xdr:from>
    <xdr:to>
      <xdr:col>50</xdr:col>
      <xdr:colOff>165100</xdr:colOff>
      <xdr:row>54</xdr:row>
      <xdr:rowOff>10543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16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27070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894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9739</xdr:rowOff>
    </xdr:from>
    <xdr:to>
      <xdr:col>46</xdr:col>
      <xdr:colOff>38100</xdr:colOff>
      <xdr:row>58</xdr:row>
      <xdr:rowOff>111339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5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102466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156451</xdr:rowOff>
    </xdr:from>
    <xdr:to>
      <xdr:col>41</xdr:col>
      <xdr:colOff>101600</xdr:colOff>
      <xdr:row>58</xdr:row>
      <xdr:rowOff>86601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77728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2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6865</xdr:rowOff>
    </xdr:from>
    <xdr:to>
      <xdr:col>36</xdr:col>
      <xdr:colOff>165100</xdr:colOff>
      <xdr:row>52</xdr:row>
      <xdr:rowOff>108465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892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124992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869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27572</xdr:rowOff>
    </xdr:from>
    <xdr:to>
      <xdr:col>54</xdr:col>
      <xdr:colOff>189865</xdr:colOff>
      <xdr:row>78</xdr:row>
      <xdr:rowOff>79510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29072"/>
          <a:ext cx="1270" cy="1423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83337</xdr:rowOff>
    </xdr:from>
    <xdr:ext cx="469744"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79510</xdr:rowOff>
    </xdr:from>
    <xdr:to>
      <xdr:col>55</xdr:col>
      <xdr:colOff>88900</xdr:colOff>
      <xdr:row>78</xdr:row>
      <xdr:rowOff>79510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145699</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0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27572</xdr:rowOff>
    </xdr:from>
    <xdr:to>
      <xdr:col>55</xdr:col>
      <xdr:colOff>88900</xdr:colOff>
      <xdr:row>70</xdr:row>
      <xdr:rowOff>27572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2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27572</xdr:rowOff>
    </xdr:from>
    <xdr:to>
      <xdr:col>55</xdr:col>
      <xdr:colOff>0</xdr:colOff>
      <xdr:row>75</xdr:row>
      <xdr:rowOff>86002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029072"/>
          <a:ext cx="838200" cy="91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66025</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96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87598</xdr:rowOff>
    </xdr:from>
    <xdr:to>
      <xdr:col>55</xdr:col>
      <xdr:colOff>50800</xdr:colOff>
      <xdr:row>77</xdr:row>
      <xdr:rowOff>17748</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1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86002</xdr:rowOff>
    </xdr:from>
    <xdr:to>
      <xdr:col>50</xdr:col>
      <xdr:colOff>114300</xdr:colOff>
      <xdr:row>77</xdr:row>
      <xdr:rowOff>67416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944752"/>
          <a:ext cx="889000" cy="32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105542</xdr:rowOff>
    </xdr:from>
    <xdr:to>
      <xdr:col>50</xdr:col>
      <xdr:colOff>165100</xdr:colOff>
      <xdr:row>77</xdr:row>
      <xdr:rowOff>35692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3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26819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2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23320</xdr:rowOff>
    </xdr:from>
    <xdr:to>
      <xdr:col>45</xdr:col>
      <xdr:colOff>177800</xdr:colOff>
      <xdr:row>77</xdr:row>
      <xdr:rowOff>67416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224970"/>
          <a:ext cx="889000" cy="4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115463</xdr:rowOff>
    </xdr:from>
    <xdr:to>
      <xdr:col>46</xdr:col>
      <xdr:colOff>38100</xdr:colOff>
      <xdr:row>78</xdr:row>
      <xdr:rowOff>45613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1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36740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40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114165</xdr:rowOff>
    </xdr:from>
    <xdr:to>
      <xdr:col>41</xdr:col>
      <xdr:colOff>50800</xdr:colOff>
      <xdr:row>77</xdr:row>
      <xdr:rowOff>23320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972915"/>
          <a:ext cx="889000" cy="25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109176</xdr:rowOff>
    </xdr:from>
    <xdr:to>
      <xdr:col>41</xdr:col>
      <xdr:colOff>101600</xdr:colOff>
      <xdr:row>78</xdr:row>
      <xdr:rowOff>39326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1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30453</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4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103759</xdr:rowOff>
    </xdr:from>
    <xdr:to>
      <xdr:col>36</xdr:col>
      <xdr:colOff>165100</xdr:colOff>
      <xdr:row>76</xdr:row>
      <xdr:rowOff>33908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29625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25037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5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148222</xdr:rowOff>
    </xdr:from>
    <xdr:to>
      <xdr:col>55</xdr:col>
      <xdr:colOff>50800</xdr:colOff>
      <xdr:row>70</xdr:row>
      <xdr:rowOff>78372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197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101249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193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35202</xdr:rowOff>
    </xdr:from>
    <xdr:to>
      <xdr:col>50</xdr:col>
      <xdr:colOff>165100</xdr:colOff>
      <xdr:row>75</xdr:row>
      <xdr:rowOff>136802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89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153329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66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16616</xdr:rowOff>
    </xdr:from>
    <xdr:to>
      <xdr:col>46</xdr:col>
      <xdr:colOff>38100</xdr:colOff>
      <xdr:row>77</xdr:row>
      <xdr:rowOff>118216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1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134743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99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143970</xdr:rowOff>
    </xdr:from>
    <xdr:to>
      <xdr:col>41</xdr:col>
      <xdr:colOff>101600</xdr:colOff>
      <xdr:row>77</xdr:row>
      <xdr:rowOff>74120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17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90647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9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63365</xdr:rowOff>
    </xdr:from>
    <xdr:to>
      <xdr:col>36</xdr:col>
      <xdr:colOff>165100</xdr:colOff>
      <xdr:row>75</xdr:row>
      <xdr:rowOff>164965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92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10042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69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71394</xdr:rowOff>
    </xdr:from>
    <xdr:to>
      <xdr:col>54</xdr:col>
      <xdr:colOff>189865</xdr:colOff>
      <xdr:row>96</xdr:row>
      <xdr:rowOff>35482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844794"/>
          <a:ext cx="1270" cy="64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39309</xdr:rowOff>
    </xdr:from>
    <xdr:ext cx="534377"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49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35482</xdr:rowOff>
    </xdr:from>
    <xdr:to>
      <xdr:col>55</xdr:col>
      <xdr:colOff>88900</xdr:colOff>
      <xdr:row>96</xdr:row>
      <xdr:rowOff>35482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49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18071</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62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71394</xdr:rowOff>
    </xdr:from>
    <xdr:to>
      <xdr:col>55</xdr:col>
      <xdr:colOff>88900</xdr:colOff>
      <xdr:row>92</xdr:row>
      <xdr:rowOff>71394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84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66137</xdr:rowOff>
    </xdr:from>
    <xdr:to>
      <xdr:col>55</xdr:col>
      <xdr:colOff>0</xdr:colOff>
      <xdr:row>93</xdr:row>
      <xdr:rowOff>163086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5839537"/>
          <a:ext cx="838200" cy="26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141507</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57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163080</xdr:rowOff>
    </xdr:from>
    <xdr:to>
      <xdr:col>55</xdr:col>
      <xdr:colOff>50800</xdr:colOff>
      <xdr:row>95</xdr:row>
      <xdr:rowOff>93230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7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66137</xdr:rowOff>
    </xdr:from>
    <xdr:to>
      <xdr:col>50</xdr:col>
      <xdr:colOff>114300</xdr:colOff>
      <xdr:row>96</xdr:row>
      <xdr:rowOff>143197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5839537"/>
          <a:ext cx="889000" cy="76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35179</xdr:rowOff>
    </xdr:from>
    <xdr:to>
      <xdr:col>50</xdr:col>
      <xdr:colOff>165100</xdr:colOff>
      <xdr:row>95</xdr:row>
      <xdr:rowOff>136779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2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127906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4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143197</xdr:rowOff>
    </xdr:from>
    <xdr:to>
      <xdr:col>45</xdr:col>
      <xdr:colOff>177800</xdr:colOff>
      <xdr:row>96</xdr:row>
      <xdr:rowOff>168298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02397"/>
          <a:ext cx="889000" cy="2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87711</xdr:rowOff>
    </xdr:from>
    <xdr:to>
      <xdr:col>46</xdr:col>
      <xdr:colOff>38100</xdr:colOff>
      <xdr:row>96</xdr:row>
      <xdr:rowOff>17861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7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34388</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5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43985</xdr:rowOff>
    </xdr:from>
    <xdr:to>
      <xdr:col>41</xdr:col>
      <xdr:colOff>50800</xdr:colOff>
      <xdr:row>96</xdr:row>
      <xdr:rowOff>168298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5474485"/>
          <a:ext cx="889000" cy="115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140632</xdr:rowOff>
    </xdr:from>
    <xdr:to>
      <xdr:col>41</xdr:col>
      <xdr:colOff>101600</xdr:colOff>
      <xdr:row>95</xdr:row>
      <xdr:rowOff>70782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25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87309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0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142484</xdr:rowOff>
    </xdr:from>
    <xdr:to>
      <xdr:col>36</xdr:col>
      <xdr:colOff>165100</xdr:colOff>
      <xdr:row>94</xdr:row>
      <xdr:rowOff>72634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08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63761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8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112286</xdr:rowOff>
    </xdr:from>
    <xdr:to>
      <xdr:col>55</xdr:col>
      <xdr:colOff>50800</xdr:colOff>
      <xdr:row>94</xdr:row>
      <xdr:rowOff>42436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135163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590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15337</xdr:rowOff>
    </xdr:from>
    <xdr:to>
      <xdr:col>50</xdr:col>
      <xdr:colOff>165100</xdr:colOff>
      <xdr:row>92</xdr:row>
      <xdr:rowOff>116937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57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133464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56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92397</xdr:rowOff>
    </xdr:from>
    <xdr:to>
      <xdr:col>46</xdr:col>
      <xdr:colOff>38100</xdr:colOff>
      <xdr:row>97</xdr:row>
      <xdr:rowOff>22547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5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13674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4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117498</xdr:rowOff>
    </xdr:from>
    <xdr:to>
      <xdr:col>41</xdr:col>
      <xdr:colOff>101600</xdr:colOff>
      <xdr:row>97</xdr:row>
      <xdr:rowOff>47648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7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38775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6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164635</xdr:rowOff>
    </xdr:from>
    <xdr:to>
      <xdr:col>36</xdr:col>
      <xdr:colOff>165100</xdr:colOff>
      <xdr:row>90</xdr:row>
      <xdr:rowOff>94785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54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88</xdr:row>
      <xdr:rowOff>111312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519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118897</xdr:rowOff>
    </xdr:from>
    <xdr:to>
      <xdr:col>85</xdr:col>
      <xdr:colOff>126364</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6119647"/>
          <a:ext cx="1269" cy="535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65574</xdr:rowOff>
    </xdr:from>
    <xdr:ext cx="469744"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89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118897</xdr:rowOff>
    </xdr:from>
    <xdr:to>
      <xdr:col>86</xdr:col>
      <xdr:colOff>25400</xdr:colOff>
      <xdr:row>35</xdr:row>
      <xdr:rowOff>118897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11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93718</xdr:rowOff>
    </xdr:from>
    <xdr:ext cx="378565"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2659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70841</xdr:rowOff>
    </xdr:from>
    <xdr:to>
      <xdr:col>85</xdr:col>
      <xdr:colOff>177800</xdr:colOff>
      <xdr:row>38</xdr:row>
      <xdr:rowOff>991</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1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144450</xdr:rowOff>
    </xdr:from>
    <xdr:to>
      <xdr:col>81</xdr:col>
      <xdr:colOff>101600</xdr:colOff>
      <xdr:row>35</xdr:row>
      <xdr:rowOff>74600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59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91127</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57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34265</xdr:rowOff>
    </xdr:from>
    <xdr:to>
      <xdr:col>76</xdr:col>
      <xdr:colOff>165100</xdr:colOff>
      <xdr:row>35</xdr:row>
      <xdr:rowOff>135865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03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152392</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581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111760</xdr:rowOff>
    </xdr:from>
    <xdr:to>
      <xdr:col>72</xdr:col>
      <xdr:colOff>38100</xdr:colOff>
      <xdr:row>37</xdr:row>
      <xdr:rowOff>41910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58437</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0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7975</xdr:rowOff>
    </xdr:from>
    <xdr:to>
      <xdr:col>67</xdr:col>
      <xdr:colOff>101600</xdr:colOff>
      <xdr:row>30</xdr:row>
      <xdr:rowOff>109575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5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28</xdr:row>
      <xdr:rowOff>126102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492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62167</xdr:rowOff>
    </xdr:from>
    <xdr:to>
      <xdr:col>85</xdr:col>
      <xdr:colOff>126364</xdr:colOff>
      <xdr:row>78</xdr:row>
      <xdr:rowOff>116573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35117"/>
          <a:ext cx="1269" cy="125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120400</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9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116573</xdr:rowOff>
    </xdr:from>
    <xdr:to>
      <xdr:col>86</xdr:col>
      <xdr:colOff>25400</xdr:colOff>
      <xdr:row>78</xdr:row>
      <xdr:rowOff>116573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89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8844</xdr:rowOff>
    </xdr:from>
    <xdr:ext cx="534377"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62167</xdr:rowOff>
    </xdr:from>
    <xdr:to>
      <xdr:col>86</xdr:col>
      <xdr:colOff>25400</xdr:colOff>
      <xdr:row>71</xdr:row>
      <xdr:rowOff>62167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35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116573</xdr:rowOff>
    </xdr:from>
    <xdr:to>
      <xdr:col>85</xdr:col>
      <xdr:colOff>127000</xdr:colOff>
      <xdr:row>78</xdr:row>
      <xdr:rowOff>128690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89673"/>
          <a:ext cx="838200" cy="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7573</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3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156146</xdr:rowOff>
    </xdr:from>
    <xdr:to>
      <xdr:col>85</xdr:col>
      <xdr:colOff>177800</xdr:colOff>
      <xdr:row>73</xdr:row>
      <xdr:rowOff>86296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5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128690</xdr:rowOff>
    </xdr:from>
    <xdr:to>
      <xdr:col>81</xdr:col>
      <xdr:colOff>50800</xdr:colOff>
      <xdr:row>78</xdr:row>
      <xdr:rowOff>140729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501790"/>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72</xdr:row>
      <xdr:rowOff>66649</xdr:rowOff>
    </xdr:from>
    <xdr:to>
      <xdr:col>81</xdr:col>
      <xdr:colOff>101600</xdr:colOff>
      <xdr:row>72</xdr:row>
      <xdr:rowOff>168249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41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13326</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18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140729</xdr:rowOff>
    </xdr:from>
    <xdr:to>
      <xdr:col>76</xdr:col>
      <xdr:colOff>114300</xdr:colOff>
      <xdr:row>79</xdr:row>
      <xdr:rowOff>9589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513829"/>
          <a:ext cx="8890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965</xdr:rowOff>
    </xdr:from>
    <xdr:to>
      <xdr:col>76</xdr:col>
      <xdr:colOff>165100</xdr:colOff>
      <xdr:row>74</xdr:row>
      <xdr:rowOff>102565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68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119092</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46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9589</xdr:rowOff>
    </xdr:from>
    <xdr:to>
      <xdr:col>71</xdr:col>
      <xdr:colOff>177800</xdr:colOff>
      <xdr:row>79</xdr:row>
      <xdr:rowOff>69101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554139"/>
          <a:ext cx="889000" cy="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49390</xdr:rowOff>
    </xdr:from>
    <xdr:to>
      <xdr:col>72</xdr:col>
      <xdr:colOff>38100</xdr:colOff>
      <xdr:row>74</xdr:row>
      <xdr:rowOff>150990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7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167517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51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155536</xdr:rowOff>
    </xdr:from>
    <xdr:to>
      <xdr:col>67</xdr:col>
      <xdr:colOff>101600</xdr:colOff>
      <xdr:row>76</xdr:row>
      <xdr:rowOff>85686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01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102214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78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65773</xdr:rowOff>
    </xdr:from>
    <xdr:to>
      <xdr:col>85</xdr:col>
      <xdr:colOff>177800</xdr:colOff>
      <xdr:row>78</xdr:row>
      <xdr:rowOff>167373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43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152150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35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77890</xdr:rowOff>
    </xdr:from>
    <xdr:to>
      <xdr:col>81</xdr:col>
      <xdr:colOff>101600</xdr:colOff>
      <xdr:row>79</xdr:row>
      <xdr:rowOff>8040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170617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54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89929</xdr:rowOff>
    </xdr:from>
    <xdr:to>
      <xdr:col>76</xdr:col>
      <xdr:colOff>165100</xdr:colOff>
      <xdr:row>79</xdr:row>
      <xdr:rowOff>20079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11206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55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130239</xdr:rowOff>
    </xdr:from>
    <xdr:to>
      <xdr:col>72</xdr:col>
      <xdr:colOff>38100</xdr:colOff>
      <xdr:row>79</xdr:row>
      <xdr:rowOff>60389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50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51516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59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18301</xdr:rowOff>
    </xdr:from>
    <xdr:to>
      <xdr:col>67</xdr:col>
      <xdr:colOff>101600</xdr:colOff>
      <xdr:row>79</xdr:row>
      <xdr:rowOff>119901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56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111028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65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47084</xdr:rowOff>
    </xdr:from>
    <xdr:to>
      <xdr:col>85</xdr:col>
      <xdr:colOff>126364</xdr:colOff>
      <xdr:row>99</xdr:row>
      <xdr:rowOff>11423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649034"/>
          <a:ext cx="1269" cy="133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15250</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8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11423</xdr:rowOff>
    </xdr:from>
    <xdr:to>
      <xdr:col>86</xdr:col>
      <xdr:colOff>25400</xdr:colOff>
      <xdr:row>99</xdr:row>
      <xdr:rowOff>11423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84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165211</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4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47084</xdr:rowOff>
    </xdr:from>
    <xdr:to>
      <xdr:col>86</xdr:col>
      <xdr:colOff>25400</xdr:colOff>
      <xdr:row>91</xdr:row>
      <xdr:rowOff>47084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6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95352</xdr:rowOff>
    </xdr:from>
    <xdr:to>
      <xdr:col>85</xdr:col>
      <xdr:colOff>127000</xdr:colOff>
      <xdr:row>91</xdr:row>
      <xdr:rowOff>160437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5697302"/>
          <a:ext cx="838200" cy="6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16871</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304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38444</xdr:rowOff>
    </xdr:from>
    <xdr:to>
      <xdr:col>85</xdr:col>
      <xdr:colOff>177800</xdr:colOff>
      <xdr:row>95</xdr:row>
      <xdr:rowOff>140044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32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95352</xdr:rowOff>
    </xdr:from>
    <xdr:to>
      <xdr:col>81</xdr:col>
      <xdr:colOff>50800</xdr:colOff>
      <xdr:row>94</xdr:row>
      <xdr:rowOff>73799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5697302"/>
          <a:ext cx="889000" cy="49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162509</xdr:rowOff>
    </xdr:from>
    <xdr:to>
      <xdr:col>81</xdr:col>
      <xdr:colOff>101600</xdr:colOff>
      <xdr:row>95</xdr:row>
      <xdr:rowOff>92659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27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83786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37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73799</xdr:rowOff>
    </xdr:from>
    <xdr:to>
      <xdr:col>76</xdr:col>
      <xdr:colOff>114300</xdr:colOff>
      <xdr:row>97</xdr:row>
      <xdr:rowOff>28045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190099"/>
          <a:ext cx="889000" cy="46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74695</xdr:rowOff>
    </xdr:from>
    <xdr:to>
      <xdr:col>76</xdr:col>
      <xdr:colOff>165100</xdr:colOff>
      <xdr:row>96</xdr:row>
      <xdr:rowOff>4845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3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167422</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45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11520</xdr:rowOff>
    </xdr:from>
    <xdr:to>
      <xdr:col>71</xdr:col>
      <xdr:colOff>177800</xdr:colOff>
      <xdr:row>97</xdr:row>
      <xdr:rowOff>28045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5784920"/>
          <a:ext cx="889000" cy="87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74073</xdr:rowOff>
    </xdr:from>
    <xdr:to>
      <xdr:col>72</xdr:col>
      <xdr:colOff>38100</xdr:colOff>
      <xdr:row>96</xdr:row>
      <xdr:rowOff>4223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36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20750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13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165677</xdr:rowOff>
    </xdr:from>
    <xdr:to>
      <xdr:col>67</xdr:col>
      <xdr:colOff>101600</xdr:colOff>
      <xdr:row>96</xdr:row>
      <xdr:rowOff>95827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4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4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109637</xdr:rowOff>
    </xdr:from>
    <xdr:to>
      <xdr:col>85</xdr:col>
      <xdr:colOff>177800</xdr:colOff>
      <xdr:row>92</xdr:row>
      <xdr:rowOff>39787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57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24564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562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44552</xdr:rowOff>
    </xdr:from>
    <xdr:to>
      <xdr:col>81</xdr:col>
      <xdr:colOff>101600</xdr:colOff>
      <xdr:row>91</xdr:row>
      <xdr:rowOff>146152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5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162679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542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22999</xdr:rowOff>
    </xdr:from>
    <xdr:to>
      <xdr:col>76</xdr:col>
      <xdr:colOff>165100</xdr:colOff>
      <xdr:row>94</xdr:row>
      <xdr:rowOff>124599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1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141126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591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148695</xdr:rowOff>
    </xdr:from>
    <xdr:to>
      <xdr:col>72</xdr:col>
      <xdr:colOff>38100</xdr:colOff>
      <xdr:row>97</xdr:row>
      <xdr:rowOff>78845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60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69972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7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132170</xdr:rowOff>
    </xdr:from>
    <xdr:to>
      <xdr:col>67</xdr:col>
      <xdr:colOff>101600</xdr:colOff>
      <xdr:row>92</xdr:row>
      <xdr:rowOff>62320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573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78847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55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85707</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29207"/>
          <a:ext cx="1269" cy="1556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32384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85707</xdr:rowOff>
    </xdr:from>
    <xdr:to>
      <xdr:col>116</xdr:col>
      <xdr:colOff>152400</xdr:colOff>
      <xdr:row>30</xdr:row>
      <xdr:rowOff>85707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29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36503</xdr:rowOff>
    </xdr:from>
    <xdr:to>
      <xdr:col>116</xdr:col>
      <xdr:colOff>63500</xdr:colOff>
      <xdr:row>39</xdr:row>
      <xdr:rowOff>46300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2305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24691</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196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1814</xdr:rowOff>
    </xdr:from>
    <xdr:to>
      <xdr:col>116</xdr:col>
      <xdr:colOff>114300</xdr:colOff>
      <xdr:row>37</xdr:row>
      <xdr:rowOff>103414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34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36503</xdr:rowOff>
    </xdr:from>
    <xdr:to>
      <xdr:col>111</xdr:col>
      <xdr:colOff>177800</xdr:colOff>
      <xdr:row>39</xdr:row>
      <xdr:rowOff>39007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23053"/>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156065</xdr:rowOff>
    </xdr:from>
    <xdr:to>
      <xdr:col>112</xdr:col>
      <xdr:colOff>38100</xdr:colOff>
      <xdr:row>37</xdr:row>
      <xdr:rowOff>86215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32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102742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10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39007</xdr:rowOff>
    </xdr:from>
    <xdr:to>
      <xdr:col>107</xdr:col>
      <xdr:colOff>50800</xdr:colOff>
      <xdr:row>39</xdr:row>
      <xdr:rowOff>40096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2555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119380</xdr:rowOff>
    </xdr:from>
    <xdr:to>
      <xdr:col>107</xdr:col>
      <xdr:colOff>101600</xdr:colOff>
      <xdr:row>38</xdr:row>
      <xdr:rowOff>49530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66057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36612</xdr:rowOff>
    </xdr:from>
    <xdr:to>
      <xdr:col>102</xdr:col>
      <xdr:colOff>114300</xdr:colOff>
      <xdr:row>39</xdr:row>
      <xdr:rowOff>40096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23162"/>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114699</xdr:rowOff>
    </xdr:from>
    <xdr:to>
      <xdr:col>102</xdr:col>
      <xdr:colOff>165100</xdr:colOff>
      <xdr:row>38</xdr:row>
      <xdr:rowOff>44849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4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61376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93037</xdr:rowOff>
    </xdr:from>
    <xdr:to>
      <xdr:col>98</xdr:col>
      <xdr:colOff>38100</xdr:colOff>
      <xdr:row>38</xdr:row>
      <xdr:rowOff>23186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366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39714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1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166950</xdr:rowOff>
    </xdr:from>
    <xdr:to>
      <xdr:col>116</xdr:col>
      <xdr:colOff>114300</xdr:colOff>
      <xdr:row>39</xdr:row>
      <xdr:rowOff>97100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81877</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6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157153</xdr:rowOff>
    </xdr:from>
    <xdr:to>
      <xdr:col>112</xdr:col>
      <xdr:colOff>38100</xdr:colOff>
      <xdr:row>39</xdr:row>
      <xdr:rowOff>87303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7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78430</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764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159657</xdr:rowOff>
    </xdr:from>
    <xdr:to>
      <xdr:col>107</xdr:col>
      <xdr:colOff>101600</xdr:colOff>
      <xdr:row>39</xdr:row>
      <xdr:rowOff>89807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7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80934</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5017" y="676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160746</xdr:rowOff>
    </xdr:from>
    <xdr:to>
      <xdr:col>102</xdr:col>
      <xdr:colOff>165100</xdr:colOff>
      <xdr:row>39</xdr:row>
      <xdr:rowOff>90896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82023</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768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157262</xdr:rowOff>
    </xdr:from>
    <xdr:to>
      <xdr:col>98</xdr:col>
      <xdr:colOff>38100</xdr:colOff>
      <xdr:row>39</xdr:row>
      <xdr:rowOff>87412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7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78539</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765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52260</xdr:rowOff>
    </xdr:from>
    <xdr:to>
      <xdr:col>116</xdr:col>
      <xdr:colOff>62864</xdr:colOff>
      <xdr:row>59</xdr:row>
      <xdr:rowOff>35687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9139110"/>
          <a:ext cx="1269" cy="101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39514</xdr:rowOff>
    </xdr:from>
    <xdr:ext cx="378565"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55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35687</xdr:rowOff>
    </xdr:from>
    <xdr:to>
      <xdr:col>116</xdr:col>
      <xdr:colOff>152400</xdr:colOff>
      <xdr:row>59</xdr:row>
      <xdr:rowOff>35687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5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170387</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91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52260</xdr:rowOff>
    </xdr:from>
    <xdr:to>
      <xdr:col>116</xdr:col>
      <xdr:colOff>152400</xdr:colOff>
      <xdr:row>53</xdr:row>
      <xdr:rowOff>52260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913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6045</xdr:rowOff>
    </xdr:from>
    <xdr:to>
      <xdr:col>116</xdr:col>
      <xdr:colOff>63500</xdr:colOff>
      <xdr:row>53</xdr:row>
      <xdr:rowOff>52260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092895"/>
          <a:ext cx="838200" cy="4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17149</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6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38722</xdr:rowOff>
    </xdr:from>
    <xdr:to>
      <xdr:col>116</xdr:col>
      <xdr:colOff>114300</xdr:colOff>
      <xdr:row>58</xdr:row>
      <xdr:rowOff>140322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113335</xdr:rowOff>
    </xdr:from>
    <xdr:to>
      <xdr:col>111</xdr:col>
      <xdr:colOff>177800</xdr:colOff>
      <xdr:row>53</xdr:row>
      <xdr:rowOff>6045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028735"/>
          <a:ext cx="889000" cy="6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55676</xdr:rowOff>
    </xdr:from>
    <xdr:to>
      <xdr:col>112</xdr:col>
      <xdr:colOff>38100</xdr:colOff>
      <xdr:row>58</xdr:row>
      <xdr:rowOff>157276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9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148403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09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3340</xdr:rowOff>
    </xdr:from>
    <xdr:to>
      <xdr:col>107</xdr:col>
      <xdr:colOff>50800</xdr:colOff>
      <xdr:row>52</xdr:row>
      <xdr:rowOff>113335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8747290"/>
          <a:ext cx="889000" cy="28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4775</xdr:rowOff>
    </xdr:from>
    <xdr:to>
      <xdr:col>107</xdr:col>
      <xdr:colOff>101600</xdr:colOff>
      <xdr:row>57</xdr:row>
      <xdr:rowOff>106375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7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97502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7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157950</xdr:rowOff>
    </xdr:from>
    <xdr:to>
      <xdr:col>102</xdr:col>
      <xdr:colOff>114300</xdr:colOff>
      <xdr:row>51</xdr:row>
      <xdr:rowOff>3340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8730450"/>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170053</xdr:rowOff>
    </xdr:from>
    <xdr:to>
      <xdr:col>102</xdr:col>
      <xdr:colOff>165100</xdr:colOff>
      <xdr:row>57</xdr:row>
      <xdr:rowOff>100203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77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91330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6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75794</xdr:rowOff>
    </xdr:from>
    <xdr:to>
      <xdr:col>98</xdr:col>
      <xdr:colOff>38100</xdr:colOff>
      <xdr:row>58</xdr:row>
      <xdr:rowOff>5944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84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168521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94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1460</xdr:rowOff>
    </xdr:from>
    <xdr:to>
      <xdr:col>116</xdr:col>
      <xdr:colOff>114300</xdr:colOff>
      <xdr:row>53</xdr:row>
      <xdr:rowOff>103060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0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125937</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04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126695</xdr:rowOff>
    </xdr:from>
    <xdr:to>
      <xdr:col>112</xdr:col>
      <xdr:colOff>38100</xdr:colOff>
      <xdr:row>53</xdr:row>
      <xdr:rowOff>56845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04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73372</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881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62535</xdr:rowOff>
    </xdr:from>
    <xdr:to>
      <xdr:col>107</xdr:col>
      <xdr:colOff>101600</xdr:colOff>
      <xdr:row>52</xdr:row>
      <xdr:rowOff>164135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897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9212</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875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123990</xdr:rowOff>
    </xdr:from>
    <xdr:to>
      <xdr:col>102</xdr:col>
      <xdr:colOff>165100</xdr:colOff>
      <xdr:row>51</xdr:row>
      <xdr:rowOff>54140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86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70667</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847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107150</xdr:rowOff>
    </xdr:from>
    <xdr:to>
      <xdr:col>98</xdr:col>
      <xdr:colOff>38100</xdr:colOff>
      <xdr:row>51</xdr:row>
      <xdr:rowOff>37300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867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53827</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845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152822</xdr:rowOff>
    </xdr:from>
    <xdr:to>
      <xdr:col>116</xdr:col>
      <xdr:colOff>62864</xdr:colOff>
      <xdr:row>77</xdr:row>
      <xdr:rowOff>45974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54322"/>
          <a:ext cx="1269" cy="109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49801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25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45974</xdr:rowOff>
    </xdr:from>
    <xdr:to>
      <xdr:col>116</xdr:col>
      <xdr:colOff>152400</xdr:colOff>
      <xdr:row>77</xdr:row>
      <xdr:rowOff>45974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24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99499</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2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152822</xdr:rowOff>
    </xdr:from>
    <xdr:to>
      <xdr:col>116</xdr:col>
      <xdr:colOff>152400</xdr:colOff>
      <xdr:row>70</xdr:row>
      <xdr:rowOff>152822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5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98278</xdr:rowOff>
    </xdr:from>
    <xdr:to>
      <xdr:col>116</xdr:col>
      <xdr:colOff>63500</xdr:colOff>
      <xdr:row>75</xdr:row>
      <xdr:rowOff>147701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957028"/>
          <a:ext cx="838200" cy="4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79727</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25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56850</xdr:rowOff>
    </xdr:from>
    <xdr:to>
      <xdr:col>116</xdr:col>
      <xdr:colOff>114300</xdr:colOff>
      <xdr:row>72</xdr:row>
      <xdr:rowOff>158450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4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147701</xdr:rowOff>
    </xdr:from>
    <xdr:to>
      <xdr:col>111</xdr:col>
      <xdr:colOff>177800</xdr:colOff>
      <xdr:row>76</xdr:row>
      <xdr:rowOff>28280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006451"/>
          <a:ext cx="889000" cy="5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14605</xdr:rowOff>
    </xdr:from>
    <xdr:to>
      <xdr:col>112</xdr:col>
      <xdr:colOff>38100</xdr:colOff>
      <xdr:row>72</xdr:row>
      <xdr:rowOff>116205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35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132732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13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28280</xdr:rowOff>
    </xdr:from>
    <xdr:to>
      <xdr:col>107</xdr:col>
      <xdr:colOff>50800</xdr:colOff>
      <xdr:row>76</xdr:row>
      <xdr:rowOff>33218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058480"/>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171287</xdr:rowOff>
    </xdr:from>
    <xdr:to>
      <xdr:col>107</xdr:col>
      <xdr:colOff>101600</xdr:colOff>
      <xdr:row>74</xdr:row>
      <xdr:rowOff>101437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6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117964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46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33218</xdr:rowOff>
    </xdr:from>
    <xdr:to>
      <xdr:col>102</xdr:col>
      <xdr:colOff>114300</xdr:colOff>
      <xdr:row>76</xdr:row>
      <xdr:rowOff>62433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63418"/>
          <a:ext cx="889000" cy="2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31201</xdr:rowOff>
    </xdr:from>
    <xdr:to>
      <xdr:col>102</xdr:col>
      <xdr:colOff>165100</xdr:colOff>
      <xdr:row>74</xdr:row>
      <xdr:rowOff>132801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1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149328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49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35727</xdr:rowOff>
    </xdr:from>
    <xdr:to>
      <xdr:col>98</xdr:col>
      <xdr:colOff>38100</xdr:colOff>
      <xdr:row>74</xdr:row>
      <xdr:rowOff>137327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2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153854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49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47478</xdr:rowOff>
    </xdr:from>
    <xdr:to>
      <xdr:col>116</xdr:col>
      <xdr:colOff>114300</xdr:colOff>
      <xdr:row>75</xdr:row>
      <xdr:rowOff>149078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0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25905</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8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96901</xdr:rowOff>
    </xdr:from>
    <xdr:to>
      <xdr:col>112</xdr:col>
      <xdr:colOff>38100</xdr:colOff>
      <xdr:row>76</xdr:row>
      <xdr:rowOff>27051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18178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0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148930</xdr:rowOff>
    </xdr:from>
    <xdr:to>
      <xdr:col>107</xdr:col>
      <xdr:colOff>101600</xdr:colOff>
      <xdr:row>76</xdr:row>
      <xdr:rowOff>79080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0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70207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1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153868</xdr:rowOff>
    </xdr:from>
    <xdr:to>
      <xdr:col>102</xdr:col>
      <xdr:colOff>165100</xdr:colOff>
      <xdr:row>76</xdr:row>
      <xdr:rowOff>84018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1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75145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11633</xdr:rowOff>
    </xdr:from>
    <xdr:to>
      <xdr:col>98</xdr:col>
      <xdr:colOff>38100</xdr:colOff>
      <xdr:row>76</xdr:row>
      <xdr:rowOff>113233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104360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3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義務的経費（人件費・扶助費・公債費）の内訳をみると、全国平均・栃木県平均をいずれも下回っており、計画的な財政運営が図られている。</a:t>
          </a:r>
        </a:p>
        <a:p>
          <a:r>
            <a:rPr kumimoji="1" lang="ja-JP" altLang="en-US" sz="1300">
              <a:latin typeface="ＭＳ Ｐゴシック" panose="020B0600070205080204" pitchFamily="50" charset="-128"/>
              <a:ea typeface="ＭＳ Ｐゴシック" panose="020B0600070205080204" pitchFamily="50" charset="-128"/>
            </a:rPr>
            <a:t>しかし、今後は更なる少子高齢化対策が予想されるとともに、大規模な建設事業や老朽化した公共施設の集約化における地方債での財源確保や国が示す労働環境の改善などによる人件費の増加も見込まれ、俯瞰的・継続的なコスト削減の意識付けが必要となる。</a:t>
          </a:r>
        </a:p>
        <a:p>
          <a:r>
            <a:rPr kumimoji="1" lang="ja-JP" altLang="en-US" sz="1300">
              <a:latin typeface="ＭＳ Ｐゴシック" panose="020B0600070205080204" pitchFamily="50" charset="-128"/>
              <a:ea typeface="ＭＳ Ｐゴシック" panose="020B0600070205080204" pitchFamily="50" charset="-128"/>
            </a:rPr>
            <a:t>補助費等においては、令和２年度の新型コロナウイルス感染症対策の給付事業により突出した数値となっていたが、令和４年度以降も臨時交付金等を活用した生活者支援や物価高騰対策が継続されたことにより依然として高い数値となっている。</a:t>
          </a:r>
        </a:p>
        <a:p>
          <a:r>
            <a:rPr kumimoji="1" lang="ja-JP" altLang="en-US" sz="1300">
              <a:latin typeface="ＭＳ Ｐゴシック" panose="020B0600070205080204" pitchFamily="50" charset="-128"/>
              <a:ea typeface="ＭＳ Ｐゴシック" panose="020B0600070205080204" pitchFamily="50" charset="-128"/>
            </a:rPr>
            <a:t>普通建設事業は、複合交流拠点施設の建設事業や給食センターの建替え事業により大幅に上昇した。</a:t>
          </a:r>
        </a:p>
        <a:p>
          <a:r>
            <a:rPr kumimoji="1" lang="ja-JP" altLang="en-US" sz="1300">
              <a:latin typeface="ＭＳ Ｐゴシック" panose="020B0600070205080204" pitchFamily="50" charset="-128"/>
              <a:ea typeface="ＭＳ Ｐゴシック" panose="020B0600070205080204" pitchFamily="50" charset="-128"/>
            </a:rPr>
            <a:t>積立金においては、公共施設の維持管理や老朽化による集約化等を考慮し、計画的な積立てによる将来負担への財源確保の継続が必須である。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栃木県真岡市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78,284
73,891
167.34
46,331,191
43,801,522
2,147,944
19,487,003
31,213,592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62230</xdr:rowOff>
    </xdr:from>
    <xdr:to>
      <xdr:col>24</xdr:col>
      <xdr:colOff>62865</xdr:colOff>
      <xdr:row>38</xdr:row>
      <xdr:rowOff>87630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77180"/>
          <a:ext cx="127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91457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87630</xdr:rowOff>
    </xdr:from>
    <xdr:to>
      <xdr:col>24</xdr:col>
      <xdr:colOff>152400</xdr:colOff>
      <xdr:row>38</xdr:row>
      <xdr:rowOff>87630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62230</xdr:rowOff>
    </xdr:from>
    <xdr:to>
      <xdr:col>24</xdr:col>
      <xdr:colOff>152400</xdr:colOff>
      <xdr:row>31</xdr:row>
      <xdr:rowOff>62230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7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33020</xdr:rowOff>
    </xdr:from>
    <xdr:to>
      <xdr:col>24</xdr:col>
      <xdr:colOff>63500</xdr:colOff>
      <xdr:row>37</xdr:row>
      <xdr:rowOff>162560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7667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72407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30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49530</xdr:rowOff>
    </xdr:from>
    <xdr:to>
      <xdr:col>24</xdr:col>
      <xdr:colOff>114300</xdr:colOff>
      <xdr:row>34</xdr:row>
      <xdr:rowOff>151130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162560</xdr:rowOff>
    </xdr:from>
    <xdr:to>
      <xdr:col>19</xdr:col>
      <xdr:colOff>177800</xdr:colOff>
      <xdr:row>38</xdr:row>
      <xdr:rowOff>111760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062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135890</xdr:rowOff>
    </xdr:from>
    <xdr:to>
      <xdr:col>20</xdr:col>
      <xdr:colOff>38100</xdr:colOff>
      <xdr:row>35</xdr:row>
      <xdr:rowOff>66040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6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82567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4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111760</xdr:rowOff>
    </xdr:from>
    <xdr:to>
      <xdr:col>15</xdr:col>
      <xdr:colOff>50800</xdr:colOff>
      <xdr:row>39</xdr:row>
      <xdr:rowOff>21590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26860"/>
          <a:ext cx="88900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83820</xdr:rowOff>
    </xdr:from>
    <xdr:to>
      <xdr:col>15</xdr:col>
      <xdr:colOff>101600</xdr:colOff>
      <xdr:row>36</xdr:row>
      <xdr:rowOff>13970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30497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5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143510</xdr:rowOff>
    </xdr:from>
    <xdr:to>
      <xdr:col>10</xdr:col>
      <xdr:colOff>114300</xdr:colOff>
      <xdr:row>39</xdr:row>
      <xdr:rowOff>21590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01360"/>
          <a:ext cx="889000" cy="90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149860</xdr:rowOff>
    </xdr:from>
    <xdr:to>
      <xdr:col>10</xdr:col>
      <xdr:colOff>165100</xdr:colOff>
      <xdr:row>36</xdr:row>
      <xdr:rowOff>80010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96537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2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60960</xdr:rowOff>
    </xdr:from>
    <xdr:to>
      <xdr:col>6</xdr:col>
      <xdr:colOff>38100</xdr:colOff>
      <xdr:row>34</xdr:row>
      <xdr:rowOff>162560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153687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8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153670</xdr:rowOff>
    </xdr:from>
    <xdr:to>
      <xdr:col>24</xdr:col>
      <xdr:colOff>114300</xdr:colOff>
      <xdr:row>37</xdr:row>
      <xdr:rowOff>83820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111760</xdr:rowOff>
    </xdr:from>
    <xdr:to>
      <xdr:col>20</xdr:col>
      <xdr:colOff>38100</xdr:colOff>
      <xdr:row>38</xdr:row>
      <xdr:rowOff>41910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33037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60960</xdr:rowOff>
    </xdr:from>
    <xdr:to>
      <xdr:col>15</xdr:col>
      <xdr:colOff>101600</xdr:colOff>
      <xdr:row>38</xdr:row>
      <xdr:rowOff>162560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153687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6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142240</xdr:rowOff>
    </xdr:from>
    <xdr:to>
      <xdr:col>10</xdr:col>
      <xdr:colOff>165100</xdr:colOff>
      <xdr:row>39</xdr:row>
      <xdr:rowOff>72390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63517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5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92710</xdr:rowOff>
    </xdr:from>
    <xdr:to>
      <xdr:col>6</xdr:col>
      <xdr:colOff>38100</xdr:colOff>
      <xdr:row>34</xdr:row>
      <xdr:rowOff>22860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39387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2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97265</xdr:rowOff>
    </xdr:from>
    <xdr:to>
      <xdr:col>24</xdr:col>
      <xdr:colOff>62865</xdr:colOff>
      <xdr:row>59</xdr:row>
      <xdr:rowOff>10396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27015"/>
          <a:ext cx="1270" cy="598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14223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10396</xdr:rowOff>
    </xdr:from>
    <xdr:to>
      <xdr:col>24</xdr:col>
      <xdr:colOff>152400</xdr:colOff>
      <xdr:row>59</xdr:row>
      <xdr:rowOff>10396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43942</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0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133,069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97265</xdr:rowOff>
    </xdr:from>
    <xdr:to>
      <xdr:col>24</xdr:col>
      <xdr:colOff>152400</xdr:colOff>
      <xdr:row>55</xdr:row>
      <xdr:rowOff>97265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27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97265</xdr:rowOff>
    </xdr:from>
    <xdr:to>
      <xdr:col>24</xdr:col>
      <xdr:colOff>63500</xdr:colOff>
      <xdr:row>56</xdr:row>
      <xdr:rowOff>51613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527015"/>
          <a:ext cx="838200" cy="12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43408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16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64981</xdr:rowOff>
    </xdr:from>
    <xdr:to>
      <xdr:col>24</xdr:col>
      <xdr:colOff>114300</xdr:colOff>
      <xdr:row>57</xdr:row>
      <xdr:rowOff>166581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51613</xdr:rowOff>
    </xdr:from>
    <xdr:to>
      <xdr:col>19</xdr:col>
      <xdr:colOff>177800</xdr:colOff>
      <xdr:row>58</xdr:row>
      <xdr:rowOff>4399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52813"/>
          <a:ext cx="889000" cy="29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89136</xdr:rowOff>
    </xdr:from>
    <xdr:to>
      <xdr:col>20</xdr:col>
      <xdr:colOff>38100</xdr:colOff>
      <xdr:row>58</xdr:row>
      <xdr:rowOff>19286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6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10413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5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4399</xdr:rowOff>
    </xdr:from>
    <xdr:to>
      <xdr:col>15</xdr:col>
      <xdr:colOff>50800</xdr:colOff>
      <xdr:row>58</xdr:row>
      <xdr:rowOff>113350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48499"/>
          <a:ext cx="889000" cy="10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154036</xdr:rowOff>
    </xdr:from>
    <xdr:to>
      <xdr:col>15</xdr:col>
      <xdr:colOff>101600</xdr:colOff>
      <xdr:row>58</xdr:row>
      <xdr:rowOff>84186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75313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141140</xdr:rowOff>
    </xdr:from>
    <xdr:to>
      <xdr:col>10</xdr:col>
      <xdr:colOff>114300</xdr:colOff>
      <xdr:row>58</xdr:row>
      <xdr:rowOff>113350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13640"/>
          <a:ext cx="889000" cy="134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142750</xdr:rowOff>
    </xdr:from>
    <xdr:to>
      <xdr:col>10</xdr:col>
      <xdr:colOff>165100</xdr:colOff>
      <xdr:row>58</xdr:row>
      <xdr:rowOff>72900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89427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78331</xdr:rowOff>
    </xdr:from>
    <xdr:to>
      <xdr:col>6</xdr:col>
      <xdr:colOff>38100</xdr:colOff>
      <xdr:row>54</xdr:row>
      <xdr:rowOff>8481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16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171058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25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46465</xdr:rowOff>
    </xdr:from>
    <xdr:to>
      <xdr:col>24</xdr:col>
      <xdr:colOff>114300</xdr:colOff>
      <xdr:row>55</xdr:row>
      <xdr:rowOff>148065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170942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2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813</xdr:rowOff>
    </xdr:from>
    <xdr:to>
      <xdr:col>20</xdr:col>
      <xdr:colOff>38100</xdr:colOff>
      <xdr:row>56</xdr:row>
      <xdr:rowOff>102413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0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118940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37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125049</xdr:rowOff>
    </xdr:from>
    <xdr:to>
      <xdr:col>15</xdr:col>
      <xdr:colOff>101600</xdr:colOff>
      <xdr:row>58</xdr:row>
      <xdr:rowOff>55199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9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71726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7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62550</xdr:rowOff>
    </xdr:from>
    <xdr:to>
      <xdr:col>10</xdr:col>
      <xdr:colOff>165100</xdr:colOff>
      <xdr:row>58</xdr:row>
      <xdr:rowOff>164150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0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155277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9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90340</xdr:rowOff>
    </xdr:from>
    <xdr:to>
      <xdr:col>6</xdr:col>
      <xdr:colOff>38100</xdr:colOff>
      <xdr:row>51</xdr:row>
      <xdr:rowOff>20490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37017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3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10541</xdr:rowOff>
    </xdr:from>
    <xdr:to>
      <xdr:col>24</xdr:col>
      <xdr:colOff>62865</xdr:colOff>
      <xdr:row>75</xdr:row>
      <xdr:rowOff>162582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12041"/>
          <a:ext cx="1270" cy="1009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166409</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02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162582</xdr:rowOff>
    </xdr:from>
    <xdr:to>
      <xdr:col>24</xdr:col>
      <xdr:colOff>152400</xdr:colOff>
      <xdr:row>75</xdr:row>
      <xdr:rowOff>162582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021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128668</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8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10541</xdr:rowOff>
    </xdr:from>
    <xdr:to>
      <xdr:col>24</xdr:col>
      <xdr:colOff>152400</xdr:colOff>
      <xdr:row>70</xdr:row>
      <xdr:rowOff>10541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1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21240</xdr:rowOff>
    </xdr:from>
    <xdr:to>
      <xdr:col>24</xdr:col>
      <xdr:colOff>63500</xdr:colOff>
      <xdr:row>75</xdr:row>
      <xdr:rowOff>75349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08540"/>
          <a:ext cx="838200" cy="22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117881</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11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95004</xdr:rowOff>
    </xdr:from>
    <xdr:to>
      <xdr:col>24</xdr:col>
      <xdr:colOff>114300</xdr:colOff>
      <xdr:row>72</xdr:row>
      <xdr:rowOff>25154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26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75349</xdr:rowOff>
    </xdr:from>
    <xdr:to>
      <xdr:col>19</xdr:col>
      <xdr:colOff>177800</xdr:colOff>
      <xdr:row>76</xdr:row>
      <xdr:rowOff>110440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34099"/>
          <a:ext cx="889000" cy="20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5095</xdr:rowOff>
    </xdr:from>
    <xdr:to>
      <xdr:col>20</xdr:col>
      <xdr:colOff>38100</xdr:colOff>
      <xdr:row>73</xdr:row>
      <xdr:rowOff>106695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5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123222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296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31138</xdr:rowOff>
    </xdr:from>
    <xdr:to>
      <xdr:col>15</xdr:col>
      <xdr:colOff>50800</xdr:colOff>
      <xdr:row>76</xdr:row>
      <xdr:rowOff>110440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889888"/>
          <a:ext cx="889000" cy="25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136586</xdr:rowOff>
    </xdr:from>
    <xdr:to>
      <xdr:col>15</xdr:col>
      <xdr:colOff>101600</xdr:colOff>
      <xdr:row>75</xdr:row>
      <xdr:rowOff>66736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82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83263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59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31138</xdr:rowOff>
    </xdr:from>
    <xdr:to>
      <xdr:col>10</xdr:col>
      <xdr:colOff>114300</xdr:colOff>
      <xdr:row>77</xdr:row>
      <xdr:rowOff>140957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889888"/>
          <a:ext cx="889000" cy="45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134117</xdr:rowOff>
    </xdr:from>
    <xdr:to>
      <xdr:col>10</xdr:col>
      <xdr:colOff>165100</xdr:colOff>
      <xdr:row>74</xdr:row>
      <xdr:rowOff>64267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264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80794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42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81585</xdr:rowOff>
    </xdr:from>
    <xdr:to>
      <xdr:col>6</xdr:col>
      <xdr:colOff>38100</xdr:colOff>
      <xdr:row>76</xdr:row>
      <xdr:rowOff>11736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29403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28262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71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141890</xdr:rowOff>
    </xdr:from>
    <xdr:to>
      <xdr:col>24</xdr:col>
      <xdr:colOff>114300</xdr:colOff>
      <xdr:row>74</xdr:row>
      <xdr:rowOff>72040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5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120317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36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24549</xdr:rowOff>
    </xdr:from>
    <xdr:to>
      <xdr:col>20</xdr:col>
      <xdr:colOff>38100</xdr:colOff>
      <xdr:row>75</xdr:row>
      <xdr:rowOff>126149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117276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7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59640</xdr:rowOff>
    </xdr:from>
    <xdr:to>
      <xdr:col>15</xdr:col>
      <xdr:colOff>101600</xdr:colOff>
      <xdr:row>76</xdr:row>
      <xdr:rowOff>161240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8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152367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8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151788</xdr:rowOff>
    </xdr:from>
    <xdr:to>
      <xdr:col>10</xdr:col>
      <xdr:colOff>165100</xdr:colOff>
      <xdr:row>75</xdr:row>
      <xdr:rowOff>81938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3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73065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3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90157</xdr:rowOff>
    </xdr:from>
    <xdr:to>
      <xdr:col>6</xdr:col>
      <xdr:colOff>38100</xdr:colOff>
      <xdr:row>78</xdr:row>
      <xdr:rowOff>20307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9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11434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8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134260</xdr:rowOff>
    </xdr:from>
    <xdr:to>
      <xdr:col>24</xdr:col>
      <xdr:colOff>62865</xdr:colOff>
      <xdr:row>97</xdr:row>
      <xdr:rowOff>85224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760"/>
          <a:ext cx="1270" cy="1151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89051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85224</xdr:rowOff>
    </xdr:from>
    <xdr:to>
      <xdr:col>24</xdr:col>
      <xdr:colOff>152400</xdr:colOff>
      <xdr:row>97</xdr:row>
      <xdr:rowOff>85224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15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80937</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3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80,238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134260</xdr:rowOff>
    </xdr:from>
    <xdr:to>
      <xdr:col>24</xdr:col>
      <xdr:colOff>152400</xdr:colOff>
      <xdr:row>90</xdr:row>
      <xdr:rowOff>134260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71143</xdr:rowOff>
    </xdr:from>
    <xdr:to>
      <xdr:col>24</xdr:col>
      <xdr:colOff>63500</xdr:colOff>
      <xdr:row>97</xdr:row>
      <xdr:rowOff>85224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01793"/>
          <a:ext cx="8382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104187</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049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81310</xdr:rowOff>
    </xdr:from>
    <xdr:to>
      <xdr:col>24</xdr:col>
      <xdr:colOff>114300</xdr:colOff>
      <xdr:row>95</xdr:row>
      <xdr:rowOff>11460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1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47346</xdr:rowOff>
    </xdr:from>
    <xdr:to>
      <xdr:col>19</xdr:col>
      <xdr:colOff>177800</xdr:colOff>
      <xdr:row>97</xdr:row>
      <xdr:rowOff>71143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77996"/>
          <a:ext cx="8890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150943</xdr:rowOff>
    </xdr:from>
    <xdr:to>
      <xdr:col>20</xdr:col>
      <xdr:colOff>38100</xdr:colOff>
      <xdr:row>94</xdr:row>
      <xdr:rowOff>81093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09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97620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587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37996</xdr:rowOff>
    </xdr:from>
    <xdr:to>
      <xdr:col>15</xdr:col>
      <xdr:colOff>50800</xdr:colOff>
      <xdr:row>97</xdr:row>
      <xdr:rowOff>47346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668646"/>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128333</xdr:rowOff>
    </xdr:from>
    <xdr:to>
      <xdr:col>15</xdr:col>
      <xdr:colOff>101600</xdr:colOff>
      <xdr:row>95</xdr:row>
      <xdr:rowOff>58483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24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75010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01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37996</xdr:rowOff>
    </xdr:from>
    <xdr:to>
      <xdr:col>10</xdr:col>
      <xdr:colOff>114300</xdr:colOff>
      <xdr:row>98</xdr:row>
      <xdr:rowOff>13444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68646"/>
          <a:ext cx="889000" cy="14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66543</xdr:rowOff>
    </xdr:from>
    <xdr:to>
      <xdr:col>10</xdr:col>
      <xdr:colOff>165100</xdr:colOff>
      <xdr:row>94</xdr:row>
      <xdr:rowOff>168143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1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13220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59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157342</xdr:rowOff>
    </xdr:from>
    <xdr:to>
      <xdr:col>6</xdr:col>
      <xdr:colOff>38100</xdr:colOff>
      <xdr:row>95</xdr:row>
      <xdr:rowOff>87492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2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104019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04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34424</xdr:rowOff>
    </xdr:from>
    <xdr:to>
      <xdr:col>24</xdr:col>
      <xdr:colOff>114300</xdr:colOff>
      <xdr:row>97</xdr:row>
      <xdr:rowOff>136024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120801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8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20343</xdr:rowOff>
    </xdr:from>
    <xdr:to>
      <xdr:col>20</xdr:col>
      <xdr:colOff>38100</xdr:colOff>
      <xdr:row>97</xdr:row>
      <xdr:rowOff>121943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5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113070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167996</xdr:rowOff>
    </xdr:from>
    <xdr:to>
      <xdr:col>15</xdr:col>
      <xdr:colOff>101600</xdr:colOff>
      <xdr:row>97</xdr:row>
      <xdr:rowOff>98146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2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89273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1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158646</xdr:rowOff>
    </xdr:from>
    <xdr:to>
      <xdr:col>10</xdr:col>
      <xdr:colOff>165100</xdr:colOff>
      <xdr:row>97</xdr:row>
      <xdr:rowOff>88796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1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79923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134094</xdr:rowOff>
    </xdr:from>
    <xdr:to>
      <xdr:col>6</xdr:col>
      <xdr:colOff>38100</xdr:colOff>
      <xdr:row>98</xdr:row>
      <xdr:rowOff>64244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6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55371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21970</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118473</xdr:rowOff>
    </xdr:from>
    <xdr:to>
      <xdr:col>54</xdr:col>
      <xdr:colOff>189865</xdr:colOff>
      <xdr:row>37</xdr:row>
      <xdr:rowOff>126637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090523"/>
          <a:ext cx="127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130464</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474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126637</xdr:rowOff>
    </xdr:from>
    <xdr:to>
      <xdr:col>55</xdr:col>
      <xdr:colOff>88900</xdr:colOff>
      <xdr:row>37</xdr:row>
      <xdr:rowOff>126637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47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65150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865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118473</xdr:rowOff>
    </xdr:from>
    <xdr:to>
      <xdr:col>55</xdr:col>
      <xdr:colOff>88900</xdr:colOff>
      <xdr:row>29</xdr:row>
      <xdr:rowOff>118473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090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74386</xdr:rowOff>
    </xdr:from>
    <xdr:to>
      <xdr:col>55</xdr:col>
      <xdr:colOff>0</xdr:colOff>
      <xdr:row>35</xdr:row>
      <xdr:rowOff>89081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075136"/>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116676</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54316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93799</xdr:rowOff>
    </xdr:from>
    <xdr:to>
      <xdr:col>55</xdr:col>
      <xdr:colOff>50800</xdr:colOff>
      <xdr:row>33</xdr:row>
      <xdr:rowOff>23949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558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74386</xdr:rowOff>
    </xdr:from>
    <xdr:to>
      <xdr:col>50</xdr:col>
      <xdr:colOff>114300</xdr:colOff>
      <xdr:row>37</xdr:row>
      <xdr:rowOff>82550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075136"/>
          <a:ext cx="889000" cy="35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21953</xdr:rowOff>
    </xdr:from>
    <xdr:to>
      <xdr:col>50</xdr:col>
      <xdr:colOff>165100</xdr:colOff>
      <xdr:row>32</xdr:row>
      <xdr:rowOff>123553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550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30</xdr:row>
      <xdr:rowOff>140080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5283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82550</xdr:rowOff>
    </xdr:from>
    <xdr:to>
      <xdr:col>45</xdr:col>
      <xdr:colOff>177800</xdr:colOff>
      <xdr:row>38</xdr:row>
      <xdr:rowOff>48260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262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87267</xdr:rowOff>
    </xdr:from>
    <xdr:to>
      <xdr:col>46</xdr:col>
      <xdr:colOff>38100</xdr:colOff>
      <xdr:row>34</xdr:row>
      <xdr:rowOff>17417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574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32</xdr:row>
      <xdr:rowOff>33944</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5520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87449</xdr:rowOff>
    </xdr:from>
    <xdr:to>
      <xdr:col>41</xdr:col>
      <xdr:colOff>50800</xdr:colOff>
      <xdr:row>38</xdr:row>
      <xdr:rowOff>48260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259649"/>
          <a:ext cx="889000" cy="30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13789</xdr:rowOff>
    </xdr:from>
    <xdr:to>
      <xdr:col>41</xdr:col>
      <xdr:colOff>101600</xdr:colOff>
      <xdr:row>33</xdr:row>
      <xdr:rowOff>115389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567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131916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5446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97064</xdr:rowOff>
    </xdr:from>
    <xdr:to>
      <xdr:col>36</xdr:col>
      <xdr:colOff>165100</xdr:colOff>
      <xdr:row>36</xdr:row>
      <xdr:rowOff>27214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09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43741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5873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38281</xdr:rowOff>
    </xdr:from>
    <xdr:to>
      <xdr:col>55</xdr:col>
      <xdr:colOff>50800</xdr:colOff>
      <xdr:row>35</xdr:row>
      <xdr:rowOff>139881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03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16708</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017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23586</xdr:rowOff>
    </xdr:from>
    <xdr:to>
      <xdr:col>50</xdr:col>
      <xdr:colOff>165100</xdr:colOff>
      <xdr:row>35</xdr:row>
      <xdr:rowOff>125186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02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116313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17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31750</xdr:rowOff>
    </xdr:from>
    <xdr:to>
      <xdr:col>46</xdr:col>
      <xdr:colOff>38100</xdr:colOff>
      <xdr:row>37</xdr:row>
      <xdr:rowOff>133350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124477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168910</xdr:rowOff>
    </xdr:from>
    <xdr:to>
      <xdr:col>41</xdr:col>
      <xdr:colOff>101600</xdr:colOff>
      <xdr:row>38</xdr:row>
      <xdr:rowOff>99060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90187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36649</xdr:rowOff>
    </xdr:from>
    <xdr:to>
      <xdr:col>36</xdr:col>
      <xdr:colOff>165100</xdr:colOff>
      <xdr:row>36</xdr:row>
      <xdr:rowOff>138249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20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129376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301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39208</xdr:rowOff>
    </xdr:from>
    <xdr:to>
      <xdr:col>54</xdr:col>
      <xdr:colOff>189865</xdr:colOff>
      <xdr:row>57</xdr:row>
      <xdr:rowOff>165715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11708"/>
          <a:ext cx="1270" cy="132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169542</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4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165715</xdr:rowOff>
    </xdr:from>
    <xdr:to>
      <xdr:col>55</xdr:col>
      <xdr:colOff>88900</xdr:colOff>
      <xdr:row>57</xdr:row>
      <xdr:rowOff>165715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157335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8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39208</xdr:rowOff>
    </xdr:from>
    <xdr:to>
      <xdr:col>55</xdr:col>
      <xdr:colOff>88900</xdr:colOff>
      <xdr:row>50</xdr:row>
      <xdr:rowOff>39208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1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163657</xdr:rowOff>
    </xdr:from>
    <xdr:to>
      <xdr:col>55</xdr:col>
      <xdr:colOff>0</xdr:colOff>
      <xdr:row>57</xdr:row>
      <xdr:rowOff>165715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36307"/>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50055</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136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27178</xdr:rowOff>
    </xdr:from>
    <xdr:to>
      <xdr:col>55</xdr:col>
      <xdr:colOff>50800</xdr:colOff>
      <xdr:row>54</xdr:row>
      <xdr:rowOff>128778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2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163657</xdr:rowOff>
    </xdr:from>
    <xdr:to>
      <xdr:col>50</xdr:col>
      <xdr:colOff>114300</xdr:colOff>
      <xdr:row>58</xdr:row>
      <xdr:rowOff>21559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36307"/>
          <a:ext cx="889000" cy="2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47341</xdr:rowOff>
    </xdr:from>
    <xdr:to>
      <xdr:col>50</xdr:col>
      <xdr:colOff>165100</xdr:colOff>
      <xdr:row>54</xdr:row>
      <xdr:rowOff>148941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3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165468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08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21559</xdr:rowOff>
    </xdr:from>
    <xdr:to>
      <xdr:col>45</xdr:col>
      <xdr:colOff>177800</xdr:colOff>
      <xdr:row>58</xdr:row>
      <xdr:rowOff>111628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65659"/>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62565</xdr:rowOff>
    </xdr:from>
    <xdr:to>
      <xdr:col>46</xdr:col>
      <xdr:colOff>38100</xdr:colOff>
      <xdr:row>54</xdr:row>
      <xdr:rowOff>164165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3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9242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0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102301</xdr:rowOff>
    </xdr:from>
    <xdr:to>
      <xdr:col>41</xdr:col>
      <xdr:colOff>50800</xdr:colOff>
      <xdr:row>58</xdr:row>
      <xdr:rowOff>111628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03501"/>
          <a:ext cx="889000" cy="35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50678</xdr:rowOff>
    </xdr:from>
    <xdr:to>
      <xdr:col>41</xdr:col>
      <xdr:colOff>101600</xdr:colOff>
      <xdr:row>55</xdr:row>
      <xdr:rowOff>152278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4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168805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25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48986</xdr:rowOff>
    </xdr:from>
    <xdr:to>
      <xdr:col>36</xdr:col>
      <xdr:colOff>165100</xdr:colOff>
      <xdr:row>55</xdr:row>
      <xdr:rowOff>150586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47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167113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25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114915</xdr:rowOff>
    </xdr:from>
    <xdr:to>
      <xdr:col>55</xdr:col>
      <xdr:colOff>50800</xdr:colOff>
      <xdr:row>58</xdr:row>
      <xdr:rowOff>45065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8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29842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0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112857</xdr:rowOff>
    </xdr:from>
    <xdr:to>
      <xdr:col>50</xdr:col>
      <xdr:colOff>165100</xdr:colOff>
      <xdr:row>58</xdr:row>
      <xdr:rowOff>43007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8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34134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7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142209</xdr:rowOff>
    </xdr:from>
    <xdr:to>
      <xdr:col>46</xdr:col>
      <xdr:colOff>38100</xdr:colOff>
      <xdr:row>58</xdr:row>
      <xdr:rowOff>72359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1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63486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0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60828</xdr:rowOff>
    </xdr:from>
    <xdr:to>
      <xdr:col>41</xdr:col>
      <xdr:colOff>101600</xdr:colOff>
      <xdr:row>58</xdr:row>
      <xdr:rowOff>162428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153555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9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51501</xdr:rowOff>
    </xdr:from>
    <xdr:to>
      <xdr:col>36</xdr:col>
      <xdr:colOff>165100</xdr:colOff>
      <xdr:row>56</xdr:row>
      <xdr:rowOff>153101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5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144228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74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20462</xdr:rowOff>
    </xdr:from>
    <xdr:to>
      <xdr:col>54</xdr:col>
      <xdr:colOff>189865</xdr:colOff>
      <xdr:row>77</xdr:row>
      <xdr:rowOff>14839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536312"/>
          <a:ext cx="1270" cy="68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18666</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22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14839</xdr:rowOff>
    </xdr:from>
    <xdr:to>
      <xdr:col>55</xdr:col>
      <xdr:colOff>88900</xdr:colOff>
      <xdr:row>77</xdr:row>
      <xdr:rowOff>14839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21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138589</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31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73</xdr:row>
      <xdr:rowOff>20462</xdr:rowOff>
    </xdr:from>
    <xdr:to>
      <xdr:col>55</xdr:col>
      <xdr:colOff>88900</xdr:colOff>
      <xdr:row>73</xdr:row>
      <xdr:rowOff>20462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53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147838</xdr:rowOff>
    </xdr:from>
    <xdr:to>
      <xdr:col>55</xdr:col>
      <xdr:colOff>0</xdr:colOff>
      <xdr:row>73</xdr:row>
      <xdr:rowOff>20462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2492238"/>
          <a:ext cx="838200" cy="4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42639</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290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64212</xdr:rowOff>
    </xdr:from>
    <xdr:to>
      <xdr:col>55</xdr:col>
      <xdr:colOff>50800</xdr:colOff>
      <xdr:row>75</xdr:row>
      <xdr:rowOff>165812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29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23846</xdr:rowOff>
    </xdr:from>
    <xdr:to>
      <xdr:col>50</xdr:col>
      <xdr:colOff>114300</xdr:colOff>
      <xdr:row>72</xdr:row>
      <xdr:rowOff>147838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368246"/>
          <a:ext cx="889000" cy="12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157114</xdr:rowOff>
    </xdr:from>
    <xdr:to>
      <xdr:col>50</xdr:col>
      <xdr:colOff>165100</xdr:colOff>
      <xdr:row>75</xdr:row>
      <xdr:rowOff>87264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284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78391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3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156205</xdr:rowOff>
    </xdr:from>
    <xdr:to>
      <xdr:col>45</xdr:col>
      <xdr:colOff>177800</xdr:colOff>
      <xdr:row>72</xdr:row>
      <xdr:rowOff>23846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2157705"/>
          <a:ext cx="889000" cy="2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128814</xdr:rowOff>
    </xdr:from>
    <xdr:to>
      <xdr:col>46</xdr:col>
      <xdr:colOff>38100</xdr:colOff>
      <xdr:row>74</xdr:row>
      <xdr:rowOff>58964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264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50091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7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54432</xdr:rowOff>
    </xdr:from>
    <xdr:to>
      <xdr:col>41</xdr:col>
      <xdr:colOff>50800</xdr:colOff>
      <xdr:row>70</xdr:row>
      <xdr:rowOff>156205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2055932"/>
          <a:ext cx="889000" cy="10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100878</xdr:rowOff>
    </xdr:from>
    <xdr:to>
      <xdr:col>41</xdr:col>
      <xdr:colOff>101600</xdr:colOff>
      <xdr:row>74</xdr:row>
      <xdr:rowOff>31028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261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22155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70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141250</xdr:rowOff>
    </xdr:from>
    <xdr:to>
      <xdr:col>36</xdr:col>
      <xdr:colOff>165100</xdr:colOff>
      <xdr:row>74</xdr:row>
      <xdr:rowOff>71400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265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62527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274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141112</xdr:rowOff>
    </xdr:from>
    <xdr:to>
      <xdr:col>55</xdr:col>
      <xdr:colOff>50800</xdr:colOff>
      <xdr:row>73</xdr:row>
      <xdr:rowOff>71262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48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94139</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43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97038</xdr:rowOff>
    </xdr:from>
    <xdr:to>
      <xdr:col>50</xdr:col>
      <xdr:colOff>165100</xdr:colOff>
      <xdr:row>73</xdr:row>
      <xdr:rowOff>27188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44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43715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21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144496</xdr:rowOff>
    </xdr:from>
    <xdr:to>
      <xdr:col>46</xdr:col>
      <xdr:colOff>38100</xdr:colOff>
      <xdr:row>72</xdr:row>
      <xdr:rowOff>74646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31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91173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09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105405</xdr:rowOff>
    </xdr:from>
    <xdr:to>
      <xdr:col>41</xdr:col>
      <xdr:colOff>101600</xdr:colOff>
      <xdr:row>71</xdr:row>
      <xdr:rowOff>35555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10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52082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188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3632</xdr:rowOff>
    </xdr:from>
    <xdr:to>
      <xdr:col>36</xdr:col>
      <xdr:colOff>165100</xdr:colOff>
      <xdr:row>70</xdr:row>
      <xdr:rowOff>105232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200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121759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178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8666</xdr:rowOff>
    </xdr:from>
    <xdr:to>
      <xdr:col>54</xdr:col>
      <xdr:colOff>189865</xdr:colOff>
      <xdr:row>96</xdr:row>
      <xdr:rowOff>151358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10616"/>
          <a:ext cx="1270" cy="99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155185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61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151358</xdr:rowOff>
    </xdr:from>
    <xdr:to>
      <xdr:col>55</xdr:col>
      <xdr:colOff>88900</xdr:colOff>
      <xdr:row>96</xdr:row>
      <xdr:rowOff>151358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6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126793</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8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8666</xdr:rowOff>
    </xdr:from>
    <xdr:to>
      <xdr:col>55</xdr:col>
      <xdr:colOff>88900</xdr:colOff>
      <xdr:row>91</xdr:row>
      <xdr:rowOff>8666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1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127859</xdr:rowOff>
    </xdr:from>
    <xdr:to>
      <xdr:col>55</xdr:col>
      <xdr:colOff>0</xdr:colOff>
      <xdr:row>96</xdr:row>
      <xdr:rowOff>151358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415609"/>
          <a:ext cx="838200" cy="19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6667</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595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155240</xdr:rowOff>
    </xdr:from>
    <xdr:to>
      <xdr:col>55</xdr:col>
      <xdr:colOff>50800</xdr:colOff>
      <xdr:row>94</xdr:row>
      <xdr:rowOff>85390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1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127859</xdr:rowOff>
    </xdr:from>
    <xdr:to>
      <xdr:col>50</xdr:col>
      <xdr:colOff>114300</xdr:colOff>
      <xdr:row>96</xdr:row>
      <xdr:rowOff>98597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15609"/>
          <a:ext cx="889000" cy="14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41763</xdr:rowOff>
    </xdr:from>
    <xdr:to>
      <xdr:col>50</xdr:col>
      <xdr:colOff>165100</xdr:colOff>
      <xdr:row>96</xdr:row>
      <xdr:rowOff>143363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134490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102896</xdr:rowOff>
    </xdr:from>
    <xdr:to>
      <xdr:col>45</xdr:col>
      <xdr:colOff>177800</xdr:colOff>
      <xdr:row>96</xdr:row>
      <xdr:rowOff>98597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390646"/>
          <a:ext cx="889000" cy="16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56896</xdr:rowOff>
    </xdr:from>
    <xdr:to>
      <xdr:col>46</xdr:col>
      <xdr:colOff>38100</xdr:colOff>
      <xdr:row>96</xdr:row>
      <xdr:rowOff>158496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1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149623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0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102896</xdr:rowOff>
    </xdr:from>
    <xdr:to>
      <xdr:col>41</xdr:col>
      <xdr:colOff>50800</xdr:colOff>
      <xdr:row>96</xdr:row>
      <xdr:rowOff>33173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390646"/>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28412</xdr:rowOff>
    </xdr:from>
    <xdr:to>
      <xdr:col>41</xdr:col>
      <xdr:colOff>101600</xdr:colOff>
      <xdr:row>96</xdr:row>
      <xdr:rowOff>130012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8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121139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58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148473</xdr:rowOff>
    </xdr:from>
    <xdr:to>
      <xdr:col>36</xdr:col>
      <xdr:colOff>165100</xdr:colOff>
      <xdr:row>95</xdr:row>
      <xdr:rowOff>78623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26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95150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04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100558</xdr:rowOff>
    </xdr:from>
    <xdr:to>
      <xdr:col>55</xdr:col>
      <xdr:colOff>50800</xdr:colOff>
      <xdr:row>97</xdr:row>
      <xdr:rowOff>30708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15485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7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77059</xdr:rowOff>
    </xdr:from>
    <xdr:to>
      <xdr:col>50</xdr:col>
      <xdr:colOff>165100</xdr:colOff>
      <xdr:row>96</xdr:row>
      <xdr:rowOff>7209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23736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14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47797</xdr:rowOff>
    </xdr:from>
    <xdr:to>
      <xdr:col>46</xdr:col>
      <xdr:colOff>38100</xdr:colOff>
      <xdr:row>96</xdr:row>
      <xdr:rowOff>149397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165924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2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52096</xdr:rowOff>
    </xdr:from>
    <xdr:to>
      <xdr:col>41</xdr:col>
      <xdr:colOff>101600</xdr:colOff>
      <xdr:row>95</xdr:row>
      <xdr:rowOff>153696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170223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11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153823</xdr:rowOff>
    </xdr:from>
    <xdr:to>
      <xdr:col>36</xdr:col>
      <xdr:colOff>165100</xdr:colOff>
      <xdr:row>96</xdr:row>
      <xdr:rowOff>83973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4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75100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53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121085</xdr:rowOff>
    </xdr:from>
    <xdr:to>
      <xdr:col>85</xdr:col>
      <xdr:colOff>126364</xdr:colOff>
      <xdr:row>39</xdr:row>
      <xdr:rowOff>43035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4585"/>
          <a:ext cx="1269" cy="1465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46862</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3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43035</xdr:rowOff>
    </xdr:from>
    <xdr:to>
      <xdr:col>86</xdr:col>
      <xdr:colOff>25400</xdr:colOff>
      <xdr:row>39</xdr:row>
      <xdr:rowOff>43035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2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67762</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121085</xdr:rowOff>
    </xdr:from>
    <xdr:to>
      <xdr:col>86</xdr:col>
      <xdr:colOff>25400</xdr:colOff>
      <xdr:row>30</xdr:row>
      <xdr:rowOff>121085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4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74712</xdr:rowOff>
    </xdr:from>
    <xdr:to>
      <xdr:col>85</xdr:col>
      <xdr:colOff>127000</xdr:colOff>
      <xdr:row>39</xdr:row>
      <xdr:rowOff>14949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18362"/>
          <a:ext cx="838200" cy="28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83148</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5912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60271</xdr:rowOff>
    </xdr:from>
    <xdr:to>
      <xdr:col>85</xdr:col>
      <xdr:colOff>177800</xdr:colOff>
      <xdr:row>35</xdr:row>
      <xdr:rowOff>161871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06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14949</xdr:rowOff>
    </xdr:from>
    <xdr:to>
      <xdr:col>81</xdr:col>
      <xdr:colOff>50800</xdr:colOff>
      <xdr:row>39</xdr:row>
      <xdr:rowOff>83203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701499"/>
          <a:ext cx="889000" cy="6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18034</xdr:rowOff>
    </xdr:from>
    <xdr:to>
      <xdr:col>81</xdr:col>
      <xdr:colOff>101600</xdr:colOff>
      <xdr:row>35</xdr:row>
      <xdr:rowOff>119634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0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136161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7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28666</xdr:rowOff>
    </xdr:from>
    <xdr:to>
      <xdr:col>76</xdr:col>
      <xdr:colOff>114300</xdr:colOff>
      <xdr:row>39</xdr:row>
      <xdr:rowOff>83203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715216"/>
          <a:ext cx="889000" cy="5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39479</xdr:rowOff>
    </xdr:from>
    <xdr:to>
      <xdr:col>76</xdr:col>
      <xdr:colOff>165100</xdr:colOff>
      <xdr:row>37</xdr:row>
      <xdr:rowOff>141079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8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157606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5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43688</xdr:rowOff>
    </xdr:from>
    <xdr:to>
      <xdr:col>71</xdr:col>
      <xdr:colOff>177800</xdr:colOff>
      <xdr:row>39</xdr:row>
      <xdr:rowOff>28666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15888"/>
          <a:ext cx="889000" cy="49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133205</xdr:rowOff>
    </xdr:from>
    <xdr:to>
      <xdr:col>72</xdr:col>
      <xdr:colOff>38100</xdr:colOff>
      <xdr:row>37</xdr:row>
      <xdr:rowOff>63355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79882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8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144961</xdr:rowOff>
    </xdr:from>
    <xdr:to>
      <xdr:col>67</xdr:col>
      <xdr:colOff>101600</xdr:colOff>
      <xdr:row>34</xdr:row>
      <xdr:rowOff>75111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91638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57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23912</xdr:rowOff>
    </xdr:from>
    <xdr:to>
      <xdr:col>85</xdr:col>
      <xdr:colOff>177800</xdr:colOff>
      <xdr:row>37</xdr:row>
      <xdr:rowOff>125512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6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2339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4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135599</xdr:rowOff>
    </xdr:from>
    <xdr:to>
      <xdr:col>81</xdr:col>
      <xdr:colOff>101600</xdr:colOff>
      <xdr:row>39</xdr:row>
      <xdr:rowOff>65749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6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56876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7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32403</xdr:rowOff>
    </xdr:from>
    <xdr:to>
      <xdr:col>76</xdr:col>
      <xdr:colOff>165100</xdr:colOff>
      <xdr:row>39</xdr:row>
      <xdr:rowOff>134003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7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125130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81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149316</xdr:rowOff>
    </xdr:from>
    <xdr:to>
      <xdr:col>72</xdr:col>
      <xdr:colOff>38100</xdr:colOff>
      <xdr:row>39</xdr:row>
      <xdr:rowOff>79466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6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70593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75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164338</xdr:rowOff>
    </xdr:from>
    <xdr:to>
      <xdr:col>67</xdr:col>
      <xdr:colOff>101600</xdr:colOff>
      <xdr:row>36</xdr:row>
      <xdr:rowOff>94488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85615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2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113411</xdr:rowOff>
    </xdr:from>
    <xdr:to>
      <xdr:col>85</xdr:col>
      <xdr:colOff>126364</xdr:colOff>
      <xdr:row>58</xdr:row>
      <xdr:rowOff>123413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85911"/>
          <a:ext cx="1269" cy="1381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127240</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123413</xdr:rowOff>
    </xdr:from>
    <xdr:to>
      <xdr:col>86</xdr:col>
      <xdr:colOff>25400</xdr:colOff>
      <xdr:row>58</xdr:row>
      <xdr:rowOff>123413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6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60088</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6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113411</xdr:rowOff>
    </xdr:from>
    <xdr:to>
      <xdr:col>86</xdr:col>
      <xdr:colOff>25400</xdr:colOff>
      <xdr:row>50</xdr:row>
      <xdr:rowOff>113411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8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113411</xdr:rowOff>
    </xdr:from>
    <xdr:to>
      <xdr:col>85</xdr:col>
      <xdr:colOff>127000</xdr:colOff>
      <xdr:row>54</xdr:row>
      <xdr:rowOff>90436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8685911"/>
          <a:ext cx="838200" cy="66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17463</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18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39036</xdr:rowOff>
    </xdr:from>
    <xdr:to>
      <xdr:col>85</xdr:col>
      <xdr:colOff>177800</xdr:colOff>
      <xdr:row>56</xdr:row>
      <xdr:rowOff>140636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90436</xdr:rowOff>
    </xdr:from>
    <xdr:to>
      <xdr:col>81</xdr:col>
      <xdr:colOff>50800</xdr:colOff>
      <xdr:row>58</xdr:row>
      <xdr:rowOff>75464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348736"/>
          <a:ext cx="889000" cy="67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140963</xdr:rowOff>
    </xdr:from>
    <xdr:to>
      <xdr:col>81</xdr:col>
      <xdr:colOff>101600</xdr:colOff>
      <xdr:row>57</xdr:row>
      <xdr:rowOff>71113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4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62240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3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75464</xdr:rowOff>
    </xdr:from>
    <xdr:to>
      <xdr:col>76</xdr:col>
      <xdr:colOff>114300</xdr:colOff>
      <xdr:row>58</xdr:row>
      <xdr:rowOff>161760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10019564"/>
          <a:ext cx="889000" cy="8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105845</xdr:rowOff>
    </xdr:from>
    <xdr:to>
      <xdr:col>76</xdr:col>
      <xdr:colOff>165100</xdr:colOff>
      <xdr:row>58</xdr:row>
      <xdr:rowOff>35995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7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52522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5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148501</xdr:rowOff>
    </xdr:from>
    <xdr:to>
      <xdr:col>71</xdr:col>
      <xdr:colOff>177800</xdr:colOff>
      <xdr:row>58</xdr:row>
      <xdr:rowOff>161760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49701"/>
          <a:ext cx="889000" cy="3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83156</xdr:rowOff>
    </xdr:from>
    <xdr:to>
      <xdr:col>72</xdr:col>
      <xdr:colOff>38100</xdr:colOff>
      <xdr:row>58</xdr:row>
      <xdr:rowOff>13306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5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29833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3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61840</xdr:rowOff>
    </xdr:from>
    <xdr:to>
      <xdr:col>67</xdr:col>
      <xdr:colOff>101600</xdr:colOff>
      <xdr:row>55</xdr:row>
      <xdr:rowOff>163440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49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8517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26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62611</xdr:rowOff>
    </xdr:from>
    <xdr:to>
      <xdr:col>85</xdr:col>
      <xdr:colOff>177800</xdr:colOff>
      <xdr:row>50</xdr:row>
      <xdr:rowOff>164211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863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15638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85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39636</xdr:rowOff>
    </xdr:from>
    <xdr:to>
      <xdr:col>81</xdr:col>
      <xdr:colOff>101600</xdr:colOff>
      <xdr:row>54</xdr:row>
      <xdr:rowOff>141236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29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157763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07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24664</xdr:rowOff>
    </xdr:from>
    <xdr:to>
      <xdr:col>76</xdr:col>
      <xdr:colOff>165100</xdr:colOff>
      <xdr:row>58</xdr:row>
      <xdr:rowOff>126264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117391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6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110960</xdr:rowOff>
    </xdr:from>
    <xdr:to>
      <xdr:col>72</xdr:col>
      <xdr:colOff>38100</xdr:colOff>
      <xdr:row>59</xdr:row>
      <xdr:rowOff>41110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1005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32237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1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97701</xdr:rowOff>
    </xdr:from>
    <xdr:to>
      <xdr:col>67</xdr:col>
      <xdr:colOff>101600</xdr:colOff>
      <xdr:row>57</xdr:row>
      <xdr:rowOff>27851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18978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7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118897</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977647"/>
          <a:ext cx="1269" cy="535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65574</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75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118897</xdr:rowOff>
    </xdr:from>
    <xdr:to>
      <xdr:col>86</xdr:col>
      <xdr:colOff>25400</xdr:colOff>
      <xdr:row>75</xdr:row>
      <xdr:rowOff>118897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9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93718</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1239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70841</xdr:rowOff>
    </xdr:from>
    <xdr:to>
      <xdr:col>85</xdr:col>
      <xdr:colOff>177800</xdr:colOff>
      <xdr:row>78</xdr:row>
      <xdr:rowOff>991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2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144450</xdr:rowOff>
    </xdr:from>
    <xdr:to>
      <xdr:col>81</xdr:col>
      <xdr:colOff>101600</xdr:colOff>
      <xdr:row>75</xdr:row>
      <xdr:rowOff>74600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283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91127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260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34265</xdr:rowOff>
    </xdr:from>
    <xdr:to>
      <xdr:col>76</xdr:col>
      <xdr:colOff>165100</xdr:colOff>
      <xdr:row>75</xdr:row>
      <xdr:rowOff>135865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289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152392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266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111761</xdr:rowOff>
    </xdr:from>
    <xdr:to>
      <xdr:col>72</xdr:col>
      <xdr:colOff>38100</xdr:colOff>
      <xdr:row>77</xdr:row>
      <xdr:rowOff>41911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58437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291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7975</xdr:rowOff>
    </xdr:from>
    <xdr:to>
      <xdr:col>67</xdr:col>
      <xdr:colOff>101600</xdr:colOff>
      <xdr:row>70</xdr:row>
      <xdr:rowOff>109575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200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68</xdr:row>
      <xdr:rowOff>126102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178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62167</xdr:rowOff>
    </xdr:from>
    <xdr:to>
      <xdr:col>85</xdr:col>
      <xdr:colOff>126364</xdr:colOff>
      <xdr:row>98</xdr:row>
      <xdr:rowOff>116573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64117"/>
          <a:ext cx="1269" cy="125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120400</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2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116573</xdr:rowOff>
    </xdr:from>
    <xdr:to>
      <xdr:col>86</xdr:col>
      <xdr:colOff>25400</xdr:colOff>
      <xdr:row>98</xdr:row>
      <xdr:rowOff>116573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1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8844</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3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62167</xdr:rowOff>
    </xdr:from>
    <xdr:to>
      <xdr:col>86</xdr:col>
      <xdr:colOff>25400</xdr:colOff>
      <xdr:row>91</xdr:row>
      <xdr:rowOff>62167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6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116573</xdr:rowOff>
    </xdr:from>
    <xdr:to>
      <xdr:col>85</xdr:col>
      <xdr:colOff>127000</xdr:colOff>
      <xdr:row>98</xdr:row>
      <xdr:rowOff>128690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918673"/>
          <a:ext cx="838200" cy="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7574</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578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156147</xdr:rowOff>
    </xdr:from>
    <xdr:to>
      <xdr:col>85</xdr:col>
      <xdr:colOff>177800</xdr:colOff>
      <xdr:row>93</xdr:row>
      <xdr:rowOff>86297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592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128690</xdr:rowOff>
    </xdr:from>
    <xdr:to>
      <xdr:col>81</xdr:col>
      <xdr:colOff>50800</xdr:colOff>
      <xdr:row>98</xdr:row>
      <xdr:rowOff>140729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930790"/>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92</xdr:row>
      <xdr:rowOff>66650</xdr:rowOff>
    </xdr:from>
    <xdr:to>
      <xdr:col>81</xdr:col>
      <xdr:colOff>101600</xdr:colOff>
      <xdr:row>92</xdr:row>
      <xdr:rowOff>168250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584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13327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561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140729</xdr:rowOff>
    </xdr:from>
    <xdr:to>
      <xdr:col>76</xdr:col>
      <xdr:colOff>114300</xdr:colOff>
      <xdr:row>99</xdr:row>
      <xdr:rowOff>9589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942829"/>
          <a:ext cx="8890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966</xdr:rowOff>
    </xdr:from>
    <xdr:to>
      <xdr:col>76</xdr:col>
      <xdr:colOff>165100</xdr:colOff>
      <xdr:row>94</xdr:row>
      <xdr:rowOff>102566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11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119093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589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9589</xdr:rowOff>
    </xdr:from>
    <xdr:to>
      <xdr:col>71</xdr:col>
      <xdr:colOff>177800</xdr:colOff>
      <xdr:row>99</xdr:row>
      <xdr:rowOff>69101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983139"/>
          <a:ext cx="889000" cy="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49391</xdr:rowOff>
    </xdr:from>
    <xdr:to>
      <xdr:col>72</xdr:col>
      <xdr:colOff>38100</xdr:colOff>
      <xdr:row>94</xdr:row>
      <xdr:rowOff>150991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1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167518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59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155536</xdr:rowOff>
    </xdr:from>
    <xdr:to>
      <xdr:col>67</xdr:col>
      <xdr:colOff>101600</xdr:colOff>
      <xdr:row>96</xdr:row>
      <xdr:rowOff>85686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102213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65773</xdr:rowOff>
    </xdr:from>
    <xdr:to>
      <xdr:col>85</xdr:col>
      <xdr:colOff>177800</xdr:colOff>
      <xdr:row>98</xdr:row>
      <xdr:rowOff>167373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152150</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8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77890</xdr:rowOff>
    </xdr:from>
    <xdr:to>
      <xdr:col>81</xdr:col>
      <xdr:colOff>101600</xdr:colOff>
      <xdr:row>99</xdr:row>
      <xdr:rowOff>8040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170617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97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89929</xdr:rowOff>
    </xdr:from>
    <xdr:to>
      <xdr:col>76</xdr:col>
      <xdr:colOff>165100</xdr:colOff>
      <xdr:row>99</xdr:row>
      <xdr:rowOff>20079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11206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98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130239</xdr:rowOff>
    </xdr:from>
    <xdr:to>
      <xdr:col>72</xdr:col>
      <xdr:colOff>38100</xdr:colOff>
      <xdr:row>99</xdr:row>
      <xdr:rowOff>60389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9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51516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702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18301</xdr:rowOff>
    </xdr:from>
    <xdr:to>
      <xdr:col>67</xdr:col>
      <xdr:colOff>101600</xdr:colOff>
      <xdr:row>99</xdr:row>
      <xdr:rowOff>119901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99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111028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70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134637</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3068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111760</xdr:rowOff>
    </xdr:from>
    <xdr:to>
      <xdr:col>116</xdr:col>
      <xdr:colOff>114300</xdr:colOff>
      <xdr:row>38</xdr:row>
      <xdr:rowOff>41910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115570</xdr:rowOff>
    </xdr:from>
    <xdr:to>
      <xdr:col>112</xdr:col>
      <xdr:colOff>38100</xdr:colOff>
      <xdr:row>38</xdr:row>
      <xdr:rowOff>45720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62247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234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165117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337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73660</xdr:rowOff>
    </xdr:from>
    <xdr:to>
      <xdr:col>102</xdr:col>
      <xdr:colOff>165100</xdr:colOff>
      <xdr:row>39</xdr:row>
      <xdr:rowOff>3810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20337</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363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歳出総額の中で例年構成比が最も高い民生費においては、障がい福祉サービス費の増加や児童手当支給事業費の拡充により１人当たりのコストが上昇している。</a:t>
          </a:r>
        </a:p>
        <a:p>
          <a:r>
            <a:rPr kumimoji="1" lang="ja-JP" altLang="en-US" sz="1300">
              <a:latin typeface="ＭＳ Ｐゴシック" panose="020B0600070205080204" pitchFamily="50" charset="-128"/>
              <a:ea typeface="ＭＳ Ｐゴシック" panose="020B0600070205080204" pitchFamily="50" charset="-128"/>
            </a:rPr>
            <a:t>さらに社会保障経費である民生費は大きく削減となる要因は見込めないことから、無駄のない保障継続を念頭に事業見直しの徹底を図っていく。</a:t>
          </a:r>
        </a:p>
        <a:p>
          <a:r>
            <a:rPr kumimoji="1" lang="ja-JP" altLang="en-US" sz="1300">
              <a:latin typeface="ＭＳ Ｐゴシック" panose="020B0600070205080204" pitchFamily="50" charset="-128"/>
              <a:ea typeface="ＭＳ Ｐゴシック" panose="020B0600070205080204" pitchFamily="50" charset="-128"/>
            </a:rPr>
            <a:t>土木費においては道路の維持補修や改良工事において一定の削減が図れている。総務費・教育費においては複合交流拠点整備や総合運動公園整備、給食センター建設の大規模事業により大きく増加している。</a:t>
          </a:r>
        </a:p>
        <a:p>
          <a:r>
            <a:rPr kumimoji="1" lang="ja-JP" altLang="en-US" sz="1300">
              <a:latin typeface="ＭＳ Ｐゴシック" panose="020B0600070205080204" pitchFamily="50" charset="-128"/>
              <a:ea typeface="ＭＳ Ｐゴシック" panose="020B0600070205080204" pitchFamily="50" charset="-128"/>
            </a:rPr>
            <a:t>財政指標も視野に入れた長期的な事業計画と財源措置の決定が健全な財政運営に影響することから、今後の大規模事業については慎重な検討が必要である。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栃木県真岡市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令和６年度の実質単年度収支比率は、単年度収支がプラスに転じたことにより改善した。令和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年度よりも前年度繰越金の依存割合が減少したことがわかる。健全財政を運営していくために今後も財源の確保を進めていく。</a:t>
          </a:r>
        </a:p>
        <a:p>
          <a:r>
            <a:rPr kumimoji="1" lang="ja-JP" altLang="en-US" sz="1300">
              <a:latin typeface="ＭＳ ゴシック" pitchFamily="49" charset="-128"/>
              <a:ea typeface="ＭＳ ゴシック" pitchFamily="49" charset="-128"/>
            </a:rPr>
            <a:t>財政調整基金は年度間の財源調整のほか、災害などの突発的に生じた経費などに充当することを想定し、標準財政規模の</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％前後とし、老朽化による公共施設修繕や大型建設事業を踏まえた特定目的基金への振替を行ったため、比率が減少している。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栃木県真岡市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おいては、大規模建設事業を行っていることや社会保障経費の増加により前年度と同程度となっているが、過去の実績と比較すると減少していることから、健全な財政運営に向けて適正な会計処理を図っていく。</a:t>
          </a:r>
        </a:p>
        <a:p>
          <a:r>
            <a:rPr kumimoji="1" lang="ja-JP" altLang="en-US" sz="1400">
              <a:latin typeface="ＭＳ ゴシック" pitchFamily="49" charset="-128"/>
              <a:ea typeface="ＭＳ ゴシック" pitchFamily="49" charset="-128"/>
            </a:rPr>
            <a:t>　休日夜間急患診療所特別会計は、感染症の落ち着き等により患者数が減少したことで黒字額が減少した。</a:t>
          </a:r>
        </a:p>
        <a:p>
          <a:r>
            <a:rPr kumimoji="1" lang="ja-JP" altLang="en-US" sz="1400">
              <a:latin typeface="ＭＳ ゴシック" pitchFamily="49" charset="-128"/>
              <a:ea typeface="ＭＳ ゴシック" pitchFamily="49" charset="-128"/>
            </a:rPr>
            <a:t>　全会計で黒字を維持しているが、今後も物価高騰が続いていることから、各会計の経常経費の動向により配慮していく必要がある。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46331191</v>
      </c>
      <c r="BO4" s="371"/>
      <c r="BP4" s="371"/>
      <c r="BQ4" s="371"/>
      <c r="BR4" s="371"/>
      <c r="BS4" s="371"/>
      <c r="BT4" s="371"/>
      <c r="BU4" s="372"/>
      <c r="BV4" s="370">
        <v>43218438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v>
      </c>
      <c r="CU4" s="377"/>
      <c r="CV4" s="377"/>
      <c r="CW4" s="377"/>
      <c r="CX4" s="377"/>
      <c r="CY4" s="377"/>
      <c r="CZ4" s="377"/>
      <c r="DA4" s="378"/>
      <c r="DB4" s="376">
        <v>9.6999999999999993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43801522</v>
      </c>
      <c r="BO5" s="408"/>
      <c r="BP5" s="408"/>
      <c r="BQ5" s="408"/>
      <c r="BR5" s="408"/>
      <c r="BS5" s="408"/>
      <c r="BT5" s="408"/>
      <c r="BU5" s="409"/>
      <c r="BV5" s="407">
        <v>40514369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85.3</v>
      </c>
      <c r="CU5" s="405"/>
      <c r="CV5" s="405"/>
      <c r="CW5" s="405"/>
      <c r="CX5" s="405"/>
      <c r="CY5" s="405"/>
      <c r="CZ5" s="405"/>
      <c r="DA5" s="406"/>
      <c r="DB5" s="404">
        <v>91.1</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2529669</v>
      </c>
      <c r="BO6" s="408"/>
      <c r="BP6" s="408"/>
      <c r="BQ6" s="408"/>
      <c r="BR6" s="408"/>
      <c r="BS6" s="408"/>
      <c r="BT6" s="408"/>
      <c r="BU6" s="409"/>
      <c r="BV6" s="407">
        <v>2704069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85.7</v>
      </c>
      <c r="CU6" s="445"/>
      <c r="CV6" s="445"/>
      <c r="CW6" s="445"/>
      <c r="CX6" s="445"/>
      <c r="CY6" s="445"/>
      <c r="CZ6" s="445"/>
      <c r="DA6" s="446"/>
      <c r="DB6" s="444">
        <v>91.9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381725</v>
      </c>
      <c r="BO7" s="408"/>
      <c r="BP7" s="408"/>
      <c r="BQ7" s="408"/>
      <c r="BR7" s="408"/>
      <c r="BS7" s="408"/>
      <c r="BT7" s="408"/>
      <c r="BU7" s="409"/>
      <c r="BV7" s="407">
        <v>859984</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19487003</v>
      </c>
      <c r="CU7" s="408"/>
      <c r="CV7" s="408"/>
      <c r="CW7" s="408"/>
      <c r="CX7" s="408"/>
      <c r="CY7" s="408"/>
      <c r="CZ7" s="408"/>
      <c r="DA7" s="409"/>
      <c r="DB7" s="407">
        <v>19061622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2147944</v>
      </c>
      <c r="BO8" s="408"/>
      <c r="BP8" s="408"/>
      <c r="BQ8" s="408"/>
      <c r="BR8" s="408"/>
      <c r="BS8" s="408"/>
      <c r="BT8" s="408"/>
      <c r="BU8" s="409"/>
      <c r="BV8" s="407">
        <v>1844085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0.82</v>
      </c>
      <c r="CU8" s="448"/>
      <c r="CV8" s="448"/>
      <c r="CW8" s="448"/>
      <c r="CX8" s="448"/>
      <c r="CY8" s="448"/>
      <c r="CZ8" s="448"/>
      <c r="DA8" s="449"/>
      <c r="DB8" s="447">
        <v>0.83</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78190</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303859</v>
      </c>
      <c r="BO9" s="408"/>
      <c r="BP9" s="408"/>
      <c r="BQ9" s="408"/>
      <c r="BR9" s="408"/>
      <c r="BS9" s="408"/>
      <c r="BT9" s="408"/>
      <c r="BU9" s="409"/>
      <c r="BV9" s="407">
        <v>-1735158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9.1</v>
      </c>
      <c r="CU9" s="405"/>
      <c r="CV9" s="405"/>
      <c r="CW9" s="405"/>
      <c r="CX9" s="405"/>
      <c r="CY9" s="405"/>
      <c r="CZ9" s="405"/>
      <c r="DA9" s="406"/>
      <c r="DB9" s="404">
        <v>9.1999999999999993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79539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1451921</v>
      </c>
      <c r="BO10" s="408"/>
      <c r="BP10" s="408"/>
      <c r="BQ10" s="408"/>
      <c r="BR10" s="408"/>
      <c r="BS10" s="408"/>
      <c r="BT10" s="408"/>
      <c r="BU10" s="409"/>
      <c r="BV10" s="407">
        <v>1001531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78284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1668319</v>
      </c>
      <c r="BO12" s="408"/>
      <c r="BP12" s="408"/>
      <c r="BQ12" s="408"/>
      <c r="BR12" s="408"/>
      <c r="BS12" s="408"/>
      <c r="BT12" s="408"/>
      <c r="BU12" s="409"/>
      <c r="BV12" s="407">
        <v>1513712</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73891</v>
      </c>
      <c r="S13" s="492"/>
      <c r="T13" s="492"/>
      <c r="U13" s="492"/>
      <c r="V13" s="493"/>
      <c r="W13" s="423" t="s">
        <v>131</v>
      </c>
      <c r="X13" s="424"/>
      <c r="Y13" s="424"/>
      <c r="Z13" s="424"/>
      <c r="AA13" s="424"/>
      <c r="AB13" s="414"/>
      <c r="AC13" s="458">
        <v>3998</v>
      </c>
      <c r="AD13" s="459"/>
      <c r="AE13" s="459"/>
      <c r="AF13" s="459"/>
      <c r="AG13" s="501"/>
      <c r="AH13" s="458">
        <v>3839</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87461</v>
      </c>
      <c r="BO13" s="408"/>
      <c r="BP13" s="408"/>
      <c r="BQ13" s="408"/>
      <c r="BR13" s="408"/>
      <c r="BS13" s="408"/>
      <c r="BT13" s="408"/>
      <c r="BU13" s="409"/>
      <c r="BV13" s="407">
        <v>-2247339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v>
      </c>
      <c r="CU13" s="405"/>
      <c r="CV13" s="405"/>
      <c r="CW13" s="405"/>
      <c r="CX13" s="405"/>
      <c r="CY13" s="405"/>
      <c r="CZ13" s="405"/>
      <c r="DA13" s="406"/>
      <c r="DB13" s="404">
        <v>5.4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79002</v>
      </c>
      <c r="S14" s="492"/>
      <c r="T14" s="492"/>
      <c r="U14" s="492"/>
      <c r="V14" s="493"/>
      <c r="W14" s="397"/>
      <c r="X14" s="398"/>
      <c r="Y14" s="398"/>
      <c r="Z14" s="398"/>
      <c r="AA14" s="398"/>
      <c r="AB14" s="387"/>
      <c r="AC14" s="494">
        <v>10.199999999999999</v>
      </c>
      <c r="AD14" s="495"/>
      <c r="AE14" s="495"/>
      <c r="AF14" s="495"/>
      <c r="AG14" s="496"/>
      <c r="AH14" s="494">
        <v>9.9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74854</v>
      </c>
      <c r="S15" s="492"/>
      <c r="T15" s="492"/>
      <c r="U15" s="492"/>
      <c r="V15" s="493"/>
      <c r="W15" s="423" t="s">
        <v>137</v>
      </c>
      <c r="X15" s="424"/>
      <c r="Y15" s="424"/>
      <c r="Z15" s="424"/>
      <c r="AA15" s="424"/>
      <c r="AB15" s="414"/>
      <c r="AC15" s="458">
        <v>14606</v>
      </c>
      <c r="AD15" s="459"/>
      <c r="AE15" s="459"/>
      <c r="AF15" s="459"/>
      <c r="AG15" s="501"/>
      <c r="AH15" s="458">
        <v>14693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12670815</v>
      </c>
      <c r="BO15" s="371"/>
      <c r="BP15" s="371"/>
      <c r="BQ15" s="371"/>
      <c r="BR15" s="371"/>
      <c r="BS15" s="371"/>
      <c r="BT15" s="371"/>
      <c r="BU15" s="372"/>
      <c r="BV15" s="370">
        <v>12792088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37.1</v>
      </c>
      <c r="AD16" s="495"/>
      <c r="AE16" s="495"/>
      <c r="AF16" s="495"/>
      <c r="AG16" s="496"/>
      <c r="AH16" s="494">
        <v>37.9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15959820</v>
      </c>
      <c r="BO16" s="408"/>
      <c r="BP16" s="408"/>
      <c r="BQ16" s="408"/>
      <c r="BR16" s="408"/>
      <c r="BS16" s="408"/>
      <c r="BT16" s="408"/>
      <c r="BU16" s="409"/>
      <c r="BV16" s="407">
        <v>15456675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20753</v>
      </c>
      <c r="AD17" s="459"/>
      <c r="AE17" s="459"/>
      <c r="AF17" s="459"/>
      <c r="AG17" s="501"/>
      <c r="AH17" s="458">
        <v>20229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16069255</v>
      </c>
      <c r="BO17" s="408"/>
      <c r="BP17" s="408"/>
      <c r="BQ17" s="408"/>
      <c r="BR17" s="408"/>
      <c r="BS17" s="408"/>
      <c r="BT17" s="408"/>
      <c r="BU17" s="409"/>
      <c r="BV17" s="407">
        <v>16224897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167.34</v>
      </c>
      <c r="M18" s="531"/>
      <c r="N18" s="531"/>
      <c r="O18" s="531"/>
      <c r="P18" s="531"/>
      <c r="Q18" s="531"/>
      <c r="R18" s="532"/>
      <c r="S18" s="532"/>
      <c r="T18" s="532"/>
      <c r="U18" s="532"/>
      <c r="V18" s="533"/>
      <c r="W18" s="425"/>
      <c r="X18" s="426"/>
      <c r="Y18" s="426"/>
      <c r="Z18" s="426"/>
      <c r="AA18" s="426"/>
      <c r="AB18" s="417"/>
      <c r="AC18" s="534">
        <v>52.7</v>
      </c>
      <c r="AD18" s="535"/>
      <c r="AE18" s="535"/>
      <c r="AF18" s="535"/>
      <c r="AG18" s="536"/>
      <c r="AH18" s="534">
        <v>52.2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17306558</v>
      </c>
      <c r="BO18" s="408"/>
      <c r="BP18" s="408"/>
      <c r="BQ18" s="408"/>
      <c r="BR18" s="408"/>
      <c r="BS18" s="408"/>
      <c r="BT18" s="408"/>
      <c r="BU18" s="409"/>
      <c r="BV18" s="407">
        <v>17566704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467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27085594</v>
      </c>
      <c r="BO19" s="408"/>
      <c r="BP19" s="408"/>
      <c r="BQ19" s="408"/>
      <c r="BR19" s="408"/>
      <c r="BS19" s="408"/>
      <c r="BT19" s="408"/>
      <c r="BU19" s="409"/>
      <c r="BV19" s="407">
        <v>26980909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29425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31213592</v>
      </c>
      <c r="BO22" s="371"/>
      <c r="BP22" s="371"/>
      <c r="BQ22" s="371"/>
      <c r="BR22" s="371"/>
      <c r="BS22" s="371"/>
      <c r="BT22" s="371"/>
      <c r="BU22" s="372"/>
      <c r="BV22" s="370">
        <v>29967477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23478652</v>
      </c>
      <c r="BO23" s="408"/>
      <c r="BP23" s="408"/>
      <c r="BQ23" s="408"/>
      <c r="BR23" s="408"/>
      <c r="BS23" s="408"/>
      <c r="BT23" s="408"/>
      <c r="BU23" s="409"/>
      <c r="BV23" s="407">
        <v>22817685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10150</v>
      </c>
      <c r="R24" s="459"/>
      <c r="S24" s="459"/>
      <c r="T24" s="459"/>
      <c r="U24" s="459"/>
      <c r="V24" s="501"/>
      <c r="W24" s="553"/>
      <c r="X24" s="554"/>
      <c r="Y24" s="555"/>
      <c r="Z24" s="457" t="s">
        <v>162</v>
      </c>
      <c r="AA24" s="437"/>
      <c r="AB24" s="437"/>
      <c r="AC24" s="437"/>
      <c r="AD24" s="437"/>
      <c r="AE24" s="437"/>
      <c r="AF24" s="437"/>
      <c r="AG24" s="438"/>
      <c r="AH24" s="458">
        <v>435</v>
      </c>
      <c r="AI24" s="459"/>
      <c r="AJ24" s="459"/>
      <c r="AK24" s="459"/>
      <c r="AL24" s="501"/>
      <c r="AM24" s="458">
        <v>1347630</v>
      </c>
      <c r="AN24" s="459"/>
      <c r="AO24" s="459"/>
      <c r="AP24" s="459"/>
      <c r="AQ24" s="459"/>
      <c r="AR24" s="501"/>
      <c r="AS24" s="458">
        <v>3098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21578401</v>
      </c>
      <c r="BO24" s="408"/>
      <c r="BP24" s="408"/>
      <c r="BQ24" s="408"/>
      <c r="BR24" s="408"/>
      <c r="BS24" s="408"/>
      <c r="BT24" s="408"/>
      <c r="BU24" s="409"/>
      <c r="BV24" s="407">
        <v>19452432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8050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10387968</v>
      </c>
      <c r="BO25" s="371"/>
      <c r="BP25" s="371"/>
      <c r="BQ25" s="371"/>
      <c r="BR25" s="371"/>
      <c r="BS25" s="371"/>
      <c r="BT25" s="371"/>
      <c r="BU25" s="372"/>
      <c r="BV25" s="370">
        <v>12085367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6700</v>
      </c>
      <c r="R26" s="459"/>
      <c r="S26" s="459"/>
      <c r="T26" s="459"/>
      <c r="U26" s="459"/>
      <c r="V26" s="501"/>
      <c r="W26" s="553"/>
      <c r="X26" s="554"/>
      <c r="Y26" s="555"/>
      <c r="Z26" s="457" t="s">
        <v>168</v>
      </c>
      <c r="AA26" s="559"/>
      <c r="AB26" s="559"/>
      <c r="AC26" s="559"/>
      <c r="AD26" s="559"/>
      <c r="AE26" s="559"/>
      <c r="AF26" s="559"/>
      <c r="AG26" s="560"/>
      <c r="AH26" s="458">
        <v>14</v>
      </c>
      <c r="AI26" s="459"/>
      <c r="AJ26" s="459"/>
      <c r="AK26" s="459"/>
      <c r="AL26" s="501"/>
      <c r="AM26" s="458">
        <v>43624</v>
      </c>
      <c r="AN26" s="459"/>
      <c r="AO26" s="459"/>
      <c r="AP26" s="459"/>
      <c r="AQ26" s="459"/>
      <c r="AR26" s="501"/>
      <c r="AS26" s="458">
        <v>3116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5300</v>
      </c>
      <c r="R27" s="459"/>
      <c r="S27" s="459"/>
      <c r="T27" s="459"/>
      <c r="U27" s="459"/>
      <c r="V27" s="501"/>
      <c r="W27" s="553"/>
      <c r="X27" s="554"/>
      <c r="Y27" s="555"/>
      <c r="Z27" s="457" t="s">
        <v>171</v>
      </c>
      <c r="AA27" s="437"/>
      <c r="AB27" s="437"/>
      <c r="AC27" s="437"/>
      <c r="AD27" s="437"/>
      <c r="AE27" s="437"/>
      <c r="AF27" s="437"/>
      <c r="AG27" s="438"/>
      <c r="AH27" s="458">
        <v>13</v>
      </c>
      <c r="AI27" s="459"/>
      <c r="AJ27" s="459"/>
      <c r="AK27" s="459"/>
      <c r="AL27" s="501"/>
      <c r="AM27" s="458">
        <v>49478</v>
      </c>
      <c r="AN27" s="459"/>
      <c r="AO27" s="459"/>
      <c r="AP27" s="459"/>
      <c r="AQ27" s="459"/>
      <c r="AR27" s="501"/>
      <c r="AS27" s="458">
        <v>3806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4350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3661028</v>
      </c>
      <c r="BO28" s="371"/>
      <c r="BP28" s="371"/>
      <c r="BQ28" s="371"/>
      <c r="BR28" s="371"/>
      <c r="BS28" s="371"/>
      <c r="BT28" s="371"/>
      <c r="BU28" s="372"/>
      <c r="BV28" s="370">
        <v>3877426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19</v>
      </c>
      <c r="M29" s="459"/>
      <c r="N29" s="459"/>
      <c r="O29" s="459"/>
      <c r="P29" s="501"/>
      <c r="Q29" s="458">
        <v>4050</v>
      </c>
      <c r="R29" s="459"/>
      <c r="S29" s="459"/>
      <c r="T29" s="459"/>
      <c r="U29" s="459"/>
      <c r="V29" s="501"/>
      <c r="W29" s="556"/>
      <c r="X29" s="557"/>
      <c r="Y29" s="558"/>
      <c r="Z29" s="457" t="s">
        <v>177</v>
      </c>
      <c r="AA29" s="437"/>
      <c r="AB29" s="437"/>
      <c r="AC29" s="437"/>
      <c r="AD29" s="437"/>
      <c r="AE29" s="437"/>
      <c r="AF29" s="437"/>
      <c r="AG29" s="438"/>
      <c r="AH29" s="458">
        <v>448</v>
      </c>
      <c r="AI29" s="459"/>
      <c r="AJ29" s="459"/>
      <c r="AK29" s="459"/>
      <c r="AL29" s="501"/>
      <c r="AM29" s="458">
        <v>1397108</v>
      </c>
      <c r="AN29" s="459"/>
      <c r="AO29" s="459"/>
      <c r="AP29" s="459"/>
      <c r="AQ29" s="459"/>
      <c r="AR29" s="501"/>
      <c r="AS29" s="458">
        <v>3119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1361133</v>
      </c>
      <c r="BO29" s="408"/>
      <c r="BP29" s="408"/>
      <c r="BQ29" s="408"/>
      <c r="BR29" s="408"/>
      <c r="BS29" s="408"/>
      <c r="BT29" s="408"/>
      <c r="BU29" s="409"/>
      <c r="BV29" s="407">
        <v>1359205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9241746</v>
      </c>
      <c r="BO30" s="527"/>
      <c r="BP30" s="527"/>
      <c r="BQ30" s="527"/>
      <c r="BR30" s="527"/>
      <c r="BS30" s="527"/>
      <c r="BT30" s="527"/>
      <c r="BU30" s="528"/>
      <c r="BV30" s="526">
        <v>9630476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産業団地整備事業特別会計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栃木県市町村総合事務組合(一般会計)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もおか鬼怒公園開発</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休日夜間急患診療所特別会計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栃木県市町村総合事務組合（特別会計）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真岡市農業公社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栃木県後期高齢者医療広域連合（一般会計）</v>
      </c>
      <c r="BZ36" s="598"/>
      <c r="CA36" s="598"/>
      <c r="CB36" s="598"/>
      <c r="CC36" s="598"/>
      <c r="CD36" s="598"/>
      <c r="CE36" s="598"/>
      <c r="CF36" s="598"/>
      <c r="CG36" s="598"/>
      <c r="CH36" s="598"/>
      <c r="CI36" s="598"/>
      <c r="CJ36" s="598"/>
      <c r="CK36" s="598"/>
      <c r="CL36" s="598"/>
      <c r="CM36" s="598"/>
      <c r="CN36" s="169"/>
      <c r="CO36" s="597">
        <f t="shared" si="3"/>
        <v>18</v>
      </c>
      <c r="CP36" s="597"/>
      <c r="CQ36" s="598" t="str">
        <f>IF('各会計、関係団体の財政状況及び健全化判断比率'!BS9="","",'各会計、関係団体の財政状況及び健全化判断比率'!BS9)</f>
        <v>真岡鐡道</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栃木県後期高齢者医療広域連合（特別会計）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芳賀地区広域行政事務組合(一般会計)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芳賀地区広域行政事務組合(ふるさと市町村圏基金特別会計)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芳賀地区広域行政事務組合(卸売市場特別会計)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uSqEWH5eLU+iYBluBlxnQ8Rm6obFdiG5Q0J4anwhbkX018DhqDmVj27Uu9LQx7W5fzVe/2zrPf9rQN0JZGQ0tg==" saltValue="M6ahDtPITGsfLkyLhrUz4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2" zoomScale="85" zoomScaleNormal="85" zoomScaleSheetLayoutView="100" workbookViewId="0">
      <selection activeCell="C40" sqref="C40:E4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v>14.16</v>
      </c>
      <c r="G34" s="33">
        <v>13.82</v>
      </c>
      <c r="H34" s="33">
        <v>14.24</v>
      </c>
      <c r="I34" s="33">
        <v>13.83</v>
      </c>
      <c r="J34" s="34">
        <v>14.73</v>
      </c>
      <c r="K34" s="22"/>
      <c r="L34" s="22"/>
      <c r="M34" s="22"/>
      <c r="N34" s="22"/>
      <c r="O34" s="22"/>
      <c r="P34" s="22"/>
    </row>
    <row r="35" spans="1:16" ht="39" customHeight="1" x14ac:dyDescent="0.15">
      <c r="A35" s="22"/>
      <c r="B35" s="35"/>
      <c r="C35" s="1145" t="s">
        <v>535</v>
      </c>
      <c r="D35" s="1146"/>
      <c r="E35" s="1147"/>
      <c r="F35" s="36">
        <v>13.17</v>
      </c>
      <c r="G35" s="37">
        <v>18.86</v>
      </c>
      <c r="H35" s="37">
        <v>18.89</v>
      </c>
      <c r="I35" s="37">
        <v>9.43</v>
      </c>
      <c r="J35" s="38">
        <v>10.93</v>
      </c>
      <c r="K35" s="22"/>
      <c r="L35" s="22"/>
      <c r="M35" s="22"/>
      <c r="N35" s="22"/>
      <c r="O35" s="22"/>
      <c r="P35" s="22"/>
    </row>
    <row r="36" spans="1:16" ht="39" customHeight="1" x14ac:dyDescent="0.15">
      <c r="A36" s="22"/>
      <c r="B36" s="35"/>
      <c r="C36" s="1145" t="s">
        <v>536</v>
      </c>
      <c r="D36" s="1146"/>
      <c r="E36" s="1147"/>
      <c r="F36" s="36">
        <v>4.8099999999999996</v>
      </c>
      <c r="G36" s="37">
        <v>5.43</v>
      </c>
      <c r="H36" s="37">
        <v>6.64</v>
      </c>
      <c r="I36" s="37">
        <v>2.74</v>
      </c>
      <c r="J36" s="38">
        <v>2.12</v>
      </c>
      <c r="K36" s="22"/>
      <c r="L36" s="22"/>
      <c r="M36" s="22"/>
      <c r="N36" s="22"/>
      <c r="O36" s="22"/>
      <c r="P36" s="22"/>
    </row>
    <row r="37" spans="1:16" ht="39" customHeight="1" x14ac:dyDescent="0.15">
      <c r="A37" s="22"/>
      <c r="B37" s="35"/>
      <c r="C37" s="1145" t="s">
        <v>537</v>
      </c>
      <c r="D37" s="1146"/>
      <c r="E37" s="1147"/>
      <c r="F37" s="36">
        <v>1.5</v>
      </c>
      <c r="G37" s="37">
        <v>2.59</v>
      </c>
      <c r="H37" s="37">
        <v>2.74</v>
      </c>
      <c r="I37" s="37">
        <v>1.95</v>
      </c>
      <c r="J37" s="38">
        <v>1.74</v>
      </c>
      <c r="K37" s="22"/>
      <c r="L37" s="22"/>
      <c r="M37" s="22"/>
      <c r="N37" s="22"/>
      <c r="O37" s="22"/>
      <c r="P37" s="22"/>
    </row>
    <row r="38" spans="1:16" ht="39" customHeight="1" x14ac:dyDescent="0.15">
      <c r="A38" s="22"/>
      <c r="B38" s="35"/>
      <c r="C38" s="1145" t="s">
        <v>538</v>
      </c>
      <c r="D38" s="1146"/>
      <c r="E38" s="1147"/>
      <c r="F38" s="36">
        <v>0.86</v>
      </c>
      <c r="G38" s="37">
        <v>0.91</v>
      </c>
      <c r="H38" s="37">
        <v>1.24</v>
      </c>
      <c r="I38" s="37">
        <v>1.54</v>
      </c>
      <c r="J38" s="38">
        <v>1.62</v>
      </c>
      <c r="K38" s="22"/>
      <c r="L38" s="22"/>
      <c r="M38" s="22"/>
      <c r="N38" s="22"/>
      <c r="O38" s="22"/>
      <c r="P38" s="22"/>
    </row>
    <row r="39" spans="1:16" ht="39" customHeight="1" x14ac:dyDescent="0.15">
      <c r="A39" s="22"/>
      <c r="B39" s="35"/>
      <c r="C39" s="1145" t="s">
        <v>539</v>
      </c>
      <c r="D39" s="1146"/>
      <c r="E39" s="1147"/>
      <c r="F39" s="36">
        <v>0.5</v>
      </c>
      <c r="G39" s="37">
        <v>0.49</v>
      </c>
      <c r="H39" s="37">
        <v>0.5</v>
      </c>
      <c r="I39" s="37">
        <v>0.5</v>
      </c>
      <c r="J39" s="38">
        <v>0.5</v>
      </c>
      <c r="K39" s="22"/>
      <c r="L39" s="22"/>
      <c r="M39" s="22"/>
      <c r="N39" s="22"/>
      <c r="O39" s="22"/>
      <c r="P39" s="22"/>
    </row>
    <row r="40" spans="1:16" ht="39" customHeight="1" x14ac:dyDescent="0.15">
      <c r="A40" s="22"/>
      <c r="B40" s="35"/>
      <c r="C40" s="1145" t="s">
        <v>540</v>
      </c>
      <c r="D40" s="1146"/>
      <c r="E40" s="1147"/>
      <c r="F40" s="36">
        <v>0.04</v>
      </c>
      <c r="G40" s="37">
        <v>0.09</v>
      </c>
      <c r="H40" s="37">
        <v>0.22</v>
      </c>
      <c r="I40" s="37">
        <v>0.23</v>
      </c>
      <c r="J40" s="38">
        <v>0.08</v>
      </c>
      <c r="K40" s="22"/>
      <c r="L40" s="22"/>
      <c r="M40" s="22"/>
      <c r="N40" s="22"/>
      <c r="O40" s="22"/>
      <c r="P40" s="22"/>
    </row>
    <row r="41" spans="1:16" ht="39" customHeight="1" x14ac:dyDescent="0.15">
      <c r="A41" s="22"/>
      <c r="B41" s="35"/>
      <c r="C41" s="1145" t="s">
        <v>541</v>
      </c>
      <c r="D41" s="1146"/>
      <c r="E41" s="1147"/>
      <c r="F41" s="36" t="s">
        <v>488</v>
      </c>
      <c r="G41" s="37">
        <v>0</v>
      </c>
      <c r="H41" s="37">
        <v>0</v>
      </c>
      <c r="I41" s="37">
        <v>0</v>
      </c>
      <c r="J41" s="38">
        <v>0</v>
      </c>
      <c r="K41" s="22"/>
      <c r="L41" s="22"/>
      <c r="M41" s="22"/>
      <c r="N41" s="22"/>
      <c r="O41" s="22"/>
      <c r="P41" s="22"/>
    </row>
    <row r="42" spans="1:16" ht="39" customHeight="1" x14ac:dyDescent="0.15">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543</v>
      </c>
      <c r="D43" s="1149"/>
      <c r="E43" s="1150"/>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iq68D2h3ZntQ4SlszFk6padYPZe+ALRJAXjfCPKe2Mfm0A3dlml2n3Q3eruqj7AU6eyUeJ9zXt2S5VC9l2yQA==" saltValue="JH+/awH3CHZCbz8n8Bpk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85" zoomScaleNormal="85" zoomScaleSheetLayoutView="55" workbookViewId="0">
      <selection activeCell="U43" sqref="U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2344</v>
      </c>
      <c r="L45" s="60">
        <v>2462</v>
      </c>
      <c r="M45" s="60">
        <v>2538</v>
      </c>
      <c r="N45" s="60">
        <v>2551</v>
      </c>
      <c r="O45" s="61">
        <v>2553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v>42</v>
      </c>
      <c r="L47" s="64">
        <v>42</v>
      </c>
      <c r="M47" s="64">
        <v>42</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842</v>
      </c>
      <c r="L48" s="64">
        <v>905</v>
      </c>
      <c r="M48" s="64">
        <v>902</v>
      </c>
      <c r="N48" s="64">
        <v>884</v>
      </c>
      <c r="O48" s="65">
        <v>730</v>
      </c>
      <c r="P48" s="48"/>
      <c r="Q48" s="48"/>
      <c r="R48" s="48"/>
      <c r="S48" s="48"/>
      <c r="T48" s="48"/>
      <c r="U48" s="48"/>
    </row>
    <row r="49" spans="1:21" ht="30.75" customHeight="1" x14ac:dyDescent="0.15">
      <c r="A49" s="48"/>
      <c r="B49" s="1155"/>
      <c r="C49" s="1156"/>
      <c r="D49" s="62"/>
      <c r="E49" s="1161" t="s">
        <v>14</v>
      </c>
      <c r="F49" s="1161"/>
      <c r="G49" s="1161"/>
      <c r="H49" s="1161"/>
      <c r="I49" s="1161"/>
      <c r="J49" s="1162"/>
      <c r="K49" s="63">
        <v>151</v>
      </c>
      <c r="L49" s="64">
        <v>276</v>
      </c>
      <c r="M49" s="64">
        <v>290</v>
      </c>
      <c r="N49" s="64">
        <v>257</v>
      </c>
      <c r="O49" s="65">
        <v>224</v>
      </c>
      <c r="P49" s="48"/>
      <c r="Q49" s="48"/>
      <c r="R49" s="48"/>
      <c r="S49" s="48"/>
      <c r="T49" s="48"/>
      <c r="U49" s="48"/>
    </row>
    <row r="50" spans="1:21" ht="30.75" customHeight="1" x14ac:dyDescent="0.15">
      <c r="A50" s="48"/>
      <c r="B50" s="1155"/>
      <c r="C50" s="1156"/>
      <c r="D50" s="62"/>
      <c r="E50" s="1161" t="s">
        <v>15</v>
      </c>
      <c r="F50" s="1161"/>
      <c r="G50" s="1161"/>
      <c r="H50" s="1161"/>
      <c r="I50" s="1161"/>
      <c r="J50" s="1162"/>
      <c r="K50" s="63">
        <v>46</v>
      </c>
      <c r="L50" s="64">
        <v>46</v>
      </c>
      <c r="M50" s="64">
        <v>46</v>
      </c>
      <c r="N50" s="64">
        <v>49</v>
      </c>
      <c r="O50" s="65">
        <v>35</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2779</v>
      </c>
      <c r="L52" s="64">
        <v>2855</v>
      </c>
      <c r="M52" s="64">
        <v>2857</v>
      </c>
      <c r="N52" s="64">
        <v>2879</v>
      </c>
      <c r="O52" s="65">
        <v>2837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646</v>
      </c>
      <c r="L53" s="69">
        <v>876</v>
      </c>
      <c r="M53" s="69">
        <v>961</v>
      </c>
      <c r="N53" s="69">
        <v>862</v>
      </c>
      <c r="O53" s="70">
        <v>705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HAJgS40Nh/ipaWbdul9bSjx20fm+joK3p6v1TX1RXGUdRcQkDW2KhalJDtm/2C058DapWAXlbMZm4WzK3K3g==" saltValue="1TEdYlrKtlPvH4hD/Bguy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0" zoomScale="85" zoomScaleNormal="85" zoomScaleSheetLayoutView="100" workbookViewId="0">
      <selection activeCell="P54" sqref="P5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31529</v>
      </c>
      <c r="J41" s="344">
        <v>31123</v>
      </c>
      <c r="K41" s="344">
        <v>29767</v>
      </c>
      <c r="L41" s="344">
        <v>29967</v>
      </c>
      <c r="M41" s="345">
        <v>31214</v>
      </c>
    </row>
    <row r="42" spans="2:13" ht="27.75" customHeight="1" x14ac:dyDescent="0.15">
      <c r="B42" s="1186"/>
      <c r="C42" s="1187"/>
      <c r="D42" s="106"/>
      <c r="E42" s="1192" t="s">
        <v>32</v>
      </c>
      <c r="F42" s="1192"/>
      <c r="G42" s="1192"/>
      <c r="H42" s="1193"/>
      <c r="I42" s="346">
        <v>189</v>
      </c>
      <c r="J42" s="347">
        <v>143</v>
      </c>
      <c r="K42" s="347">
        <v>125</v>
      </c>
      <c r="L42" s="347">
        <v>90</v>
      </c>
      <c r="M42" s="348">
        <v>67</v>
      </c>
    </row>
    <row r="43" spans="2:13" ht="27.75" customHeight="1" x14ac:dyDescent="0.15">
      <c r="B43" s="1186"/>
      <c r="C43" s="1187"/>
      <c r="D43" s="106"/>
      <c r="E43" s="1192" t="s">
        <v>33</v>
      </c>
      <c r="F43" s="1192"/>
      <c r="G43" s="1192"/>
      <c r="H43" s="1193"/>
      <c r="I43" s="346">
        <v>7950</v>
      </c>
      <c r="J43" s="347">
        <v>7092</v>
      </c>
      <c r="K43" s="347">
        <v>6388</v>
      </c>
      <c r="L43" s="347">
        <v>6131</v>
      </c>
      <c r="M43" s="348">
        <v>5679</v>
      </c>
    </row>
    <row r="44" spans="2:13" ht="27.75" customHeight="1" x14ac:dyDescent="0.15">
      <c r="B44" s="1186"/>
      <c r="C44" s="1187"/>
      <c r="D44" s="106"/>
      <c r="E44" s="1192" t="s">
        <v>34</v>
      </c>
      <c r="F44" s="1192"/>
      <c r="G44" s="1192"/>
      <c r="H44" s="1193"/>
      <c r="I44" s="346">
        <v>1961</v>
      </c>
      <c r="J44" s="347">
        <v>1709</v>
      </c>
      <c r="K44" s="347">
        <v>1444</v>
      </c>
      <c r="L44" s="347">
        <v>1227</v>
      </c>
      <c r="M44" s="348">
        <v>1127</v>
      </c>
    </row>
    <row r="45" spans="2:13" ht="27.75" customHeight="1" x14ac:dyDescent="0.15">
      <c r="B45" s="1186"/>
      <c r="C45" s="1187"/>
      <c r="D45" s="106"/>
      <c r="E45" s="1192" t="s">
        <v>35</v>
      </c>
      <c r="F45" s="1192"/>
      <c r="G45" s="1192"/>
      <c r="H45" s="1193"/>
      <c r="I45" s="346">
        <v>3218</v>
      </c>
      <c r="J45" s="347">
        <v>3482</v>
      </c>
      <c r="K45" s="347">
        <v>3326</v>
      </c>
      <c r="L45" s="347">
        <v>3151</v>
      </c>
      <c r="M45" s="348">
        <v>3316</v>
      </c>
    </row>
    <row r="46" spans="2:13" ht="27.75" customHeight="1" x14ac:dyDescent="0.15">
      <c r="B46" s="1186"/>
      <c r="C46" s="1187"/>
      <c r="D46" s="107"/>
      <c r="E46" s="1192" t="s">
        <v>36</v>
      </c>
      <c r="F46" s="1192"/>
      <c r="G46" s="1192"/>
      <c r="H46" s="1193"/>
      <c r="I46" s="346">
        <v>300</v>
      </c>
      <c r="J46" s="347">
        <v>100</v>
      </c>
      <c r="K46" s="347">
        <v>100</v>
      </c>
      <c r="L46" s="347">
        <v>100</v>
      </c>
      <c r="M46" s="348">
        <v>100</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12335</v>
      </c>
      <c r="J50" s="347">
        <v>13022</v>
      </c>
      <c r="K50" s="347">
        <v>14669</v>
      </c>
      <c r="L50" s="347">
        <v>16827</v>
      </c>
      <c r="M50" s="348">
        <v>16616</v>
      </c>
    </row>
    <row r="51" spans="2:13" ht="27.75" customHeight="1" x14ac:dyDescent="0.15">
      <c r="B51" s="1186"/>
      <c r="C51" s="1187"/>
      <c r="D51" s="106"/>
      <c r="E51" s="1192" t="s">
        <v>42</v>
      </c>
      <c r="F51" s="1192"/>
      <c r="G51" s="1192"/>
      <c r="H51" s="1193"/>
      <c r="I51" s="346">
        <v>4285</v>
      </c>
      <c r="J51" s="347">
        <v>3763</v>
      </c>
      <c r="K51" s="347">
        <v>3467</v>
      </c>
      <c r="L51" s="347">
        <v>3546</v>
      </c>
      <c r="M51" s="348">
        <v>3397</v>
      </c>
    </row>
    <row r="52" spans="2:13" ht="27.75" customHeight="1" x14ac:dyDescent="0.15">
      <c r="B52" s="1188"/>
      <c r="C52" s="1189"/>
      <c r="D52" s="106"/>
      <c r="E52" s="1192" t="s">
        <v>43</v>
      </c>
      <c r="F52" s="1192"/>
      <c r="G52" s="1192"/>
      <c r="H52" s="1193"/>
      <c r="I52" s="346">
        <v>30765</v>
      </c>
      <c r="J52" s="347">
        <v>30380</v>
      </c>
      <c r="K52" s="347">
        <v>28324</v>
      </c>
      <c r="L52" s="347">
        <v>27495</v>
      </c>
      <c r="M52" s="348">
        <v>25201</v>
      </c>
    </row>
    <row r="53" spans="2:13" ht="27.75" customHeight="1" thickBot="1" x14ac:dyDescent="0.2">
      <c r="B53" s="1199" t="s">
        <v>19</v>
      </c>
      <c r="C53" s="1200"/>
      <c r="D53" s="110"/>
      <c r="E53" s="1201" t="s">
        <v>44</v>
      </c>
      <c r="F53" s="1201"/>
      <c r="G53" s="1201"/>
      <c r="H53" s="1202"/>
      <c r="I53" s="349">
        <v>-2238</v>
      </c>
      <c r="J53" s="350">
        <v>-3515</v>
      </c>
      <c r="K53" s="350">
        <v>-5309</v>
      </c>
      <c r="L53" s="350">
        <v>-7202</v>
      </c>
      <c r="M53" s="351">
        <v>-3711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0ctpJ9oL8CZpGoEpoHQ5eslIlWBW+8h/lFeYYpgdtIyl3n1c/ZTr9qyA0aJyrbwPjdnaXBEKySUaufLtKqNZmQ==" saltValue="SR6mnlejMFNPzSQrItzk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1" zoomScale="70" zoomScaleNormal="70"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4390</v>
      </c>
      <c r="G55" s="352">
        <v>3877</v>
      </c>
      <c r="H55" s="353">
        <v>3661</v>
      </c>
    </row>
    <row r="56" spans="2:8" ht="52.5" customHeight="1" x14ac:dyDescent="0.15">
      <c r="B56" s="122"/>
      <c r="C56" s="1213" t="s">
        <v>47</v>
      </c>
      <c r="D56" s="1213"/>
      <c r="E56" s="1214"/>
      <c r="F56" s="354">
        <v>1114</v>
      </c>
      <c r="G56" s="354">
        <v>1359</v>
      </c>
      <c r="H56" s="355">
        <v>1361</v>
      </c>
    </row>
    <row r="57" spans="2:8" ht="53.25" customHeight="1" x14ac:dyDescent="0.15">
      <c r="B57" s="122"/>
      <c r="C57" s="1215" t="s">
        <v>48</v>
      </c>
      <c r="D57" s="1215"/>
      <c r="E57" s="1216"/>
      <c r="F57" s="356">
        <v>8329</v>
      </c>
      <c r="G57" s="356">
        <v>9630</v>
      </c>
      <c r="H57" s="357">
        <v>9242</v>
      </c>
    </row>
    <row r="58" spans="2:8" ht="45.75" customHeight="1" x14ac:dyDescent="0.15">
      <c r="B58" s="123"/>
      <c r="C58" s="1203" t="s">
        <v>567</v>
      </c>
      <c r="D58" s="1204"/>
      <c r="E58" s="1205"/>
      <c r="F58" s="358">
        <v>3193</v>
      </c>
      <c r="G58" s="358">
        <v>3165</v>
      </c>
      <c r="H58" s="359">
        <v>3134</v>
      </c>
    </row>
    <row r="59" spans="2:8" ht="45.75" customHeight="1" x14ac:dyDescent="0.15">
      <c r="B59" s="123"/>
      <c r="C59" s="1203" t="s">
        <v>564</v>
      </c>
      <c r="D59" s="1204"/>
      <c r="E59" s="1205"/>
      <c r="F59" s="358">
        <v>2999</v>
      </c>
      <c r="G59" s="358">
        <v>3629</v>
      </c>
      <c r="H59" s="359">
        <v>2609</v>
      </c>
    </row>
    <row r="60" spans="2:8" ht="45.75" customHeight="1" x14ac:dyDescent="0.15">
      <c r="B60" s="123"/>
      <c r="C60" s="1203" t="s">
        <v>565</v>
      </c>
      <c r="D60" s="1204"/>
      <c r="E60" s="1205"/>
      <c r="F60" s="358">
        <v>248</v>
      </c>
      <c r="G60" s="358">
        <v>796</v>
      </c>
      <c r="H60" s="359">
        <v>1337</v>
      </c>
    </row>
    <row r="61" spans="2:8" ht="45.75" customHeight="1" x14ac:dyDescent="0.15">
      <c r="B61" s="123"/>
      <c r="C61" s="1203" t="s">
        <v>568</v>
      </c>
      <c r="D61" s="1204"/>
      <c r="E61" s="1205"/>
      <c r="F61" s="358">
        <v>889</v>
      </c>
      <c r="G61" s="358">
        <v>1117</v>
      </c>
      <c r="H61" s="359">
        <v>1275</v>
      </c>
    </row>
    <row r="62" spans="2:8" ht="45.75" customHeight="1" thickBot="1" x14ac:dyDescent="0.2">
      <c r="B62" s="124"/>
      <c r="C62" s="1206" t="s">
        <v>566</v>
      </c>
      <c r="D62" s="1207"/>
      <c r="E62" s="1208"/>
      <c r="F62" s="360">
        <v>677</v>
      </c>
      <c r="G62" s="360">
        <v>634</v>
      </c>
      <c r="H62" s="361">
        <v>617</v>
      </c>
    </row>
    <row r="63" spans="2:8" ht="52.5" customHeight="1" thickBot="1" x14ac:dyDescent="0.2">
      <c r="B63" s="125"/>
      <c r="C63" s="1209" t="s">
        <v>49</v>
      </c>
      <c r="D63" s="1209"/>
      <c r="E63" s="1210"/>
      <c r="F63" s="362">
        <v>13833</v>
      </c>
      <c r="G63" s="362">
        <v>14867</v>
      </c>
      <c r="H63" s="363">
        <v>14264</v>
      </c>
    </row>
    <row r="64" spans="2:8" x14ac:dyDescent="0.15"/>
  </sheetData>
  <sheetProtection algorithmName="SHA-512" hashValue="6vzD7dVZM/A7/WaR7KEtjpdBCOV+6QpndXkMvitdAGI5krwVbSRTNUcq/RMYYFHWCxOi4TvbvxeR0vpzuMAX9A==" saltValue="iuhOYqsSmp04FKxNdznD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96024</v>
      </c>
      <c r="E3" s="144"/>
      <c r="F3" s="145">
        <v>67009</v>
      </c>
      <c r="G3" s="146"/>
      <c r="H3" s="147"/>
    </row>
    <row r="4" spans="1:8" x14ac:dyDescent="0.15">
      <c r="A4" s="148"/>
      <c r="B4" s="149"/>
      <c r="C4" s="150"/>
      <c r="D4" s="151">
        <v>70075</v>
      </c>
      <c r="E4" s="152"/>
      <c r="F4" s="153">
        <v>43028</v>
      </c>
      <c r="G4" s="154"/>
      <c r="H4" s="155"/>
    </row>
    <row r="5" spans="1:8" x14ac:dyDescent="0.15">
      <c r="A5" s="136" t="s">
        <v>521</v>
      </c>
      <c r="B5" s="141"/>
      <c r="C5" s="142"/>
      <c r="D5" s="143">
        <v>34363</v>
      </c>
      <c r="E5" s="144"/>
      <c r="F5" s="145">
        <v>40807</v>
      </c>
      <c r="G5" s="146"/>
      <c r="H5" s="147"/>
    </row>
    <row r="6" spans="1:8" x14ac:dyDescent="0.15">
      <c r="A6" s="148"/>
      <c r="B6" s="149"/>
      <c r="C6" s="150"/>
      <c r="D6" s="151">
        <v>13598</v>
      </c>
      <c r="E6" s="152"/>
      <c r="F6" s="153">
        <v>19520</v>
      </c>
      <c r="G6" s="154"/>
      <c r="H6" s="155"/>
    </row>
    <row r="7" spans="1:8" x14ac:dyDescent="0.15">
      <c r="A7" s="136" t="s">
        <v>522</v>
      </c>
      <c r="B7" s="141"/>
      <c r="C7" s="142"/>
      <c r="D7" s="143">
        <v>32848</v>
      </c>
      <c r="E7" s="144"/>
      <c r="F7" s="145">
        <v>37343</v>
      </c>
      <c r="G7" s="146"/>
      <c r="H7" s="147"/>
    </row>
    <row r="8" spans="1:8" x14ac:dyDescent="0.15">
      <c r="A8" s="148"/>
      <c r="B8" s="149"/>
      <c r="C8" s="150"/>
      <c r="D8" s="151">
        <v>12470</v>
      </c>
      <c r="E8" s="152"/>
      <c r="F8" s="153">
        <v>17633</v>
      </c>
      <c r="G8" s="154"/>
      <c r="H8" s="155"/>
    </row>
    <row r="9" spans="1:8" x14ac:dyDescent="0.15">
      <c r="A9" s="136" t="s">
        <v>523</v>
      </c>
      <c r="B9" s="141"/>
      <c r="C9" s="142"/>
      <c r="D9" s="143">
        <v>81021</v>
      </c>
      <c r="E9" s="144"/>
      <c r="F9" s="145">
        <v>47407</v>
      </c>
      <c r="G9" s="146"/>
      <c r="H9" s="147"/>
    </row>
    <row r="10" spans="1:8" x14ac:dyDescent="0.15">
      <c r="A10" s="148"/>
      <c r="B10" s="149"/>
      <c r="C10" s="150"/>
      <c r="D10" s="151">
        <v>23993</v>
      </c>
      <c r="E10" s="152"/>
      <c r="F10" s="153">
        <v>27543</v>
      </c>
      <c r="G10" s="154"/>
      <c r="H10" s="155"/>
    </row>
    <row r="11" spans="1:8" x14ac:dyDescent="0.15">
      <c r="A11" s="136" t="s">
        <v>524</v>
      </c>
      <c r="B11" s="141"/>
      <c r="C11" s="142"/>
      <c r="D11" s="143">
        <v>107916</v>
      </c>
      <c r="E11" s="144"/>
      <c r="F11" s="145">
        <v>49754</v>
      </c>
      <c r="G11" s="146"/>
      <c r="H11" s="147"/>
    </row>
    <row r="12" spans="1:8" x14ac:dyDescent="0.15">
      <c r="A12" s="148"/>
      <c r="B12" s="149"/>
      <c r="C12" s="156"/>
      <c r="D12" s="151">
        <v>48582</v>
      </c>
      <c r="E12" s="152"/>
      <c r="F12" s="153">
        <v>21592</v>
      </c>
      <c r="G12" s="154"/>
      <c r="H12" s="155"/>
    </row>
    <row r="13" spans="1:8" x14ac:dyDescent="0.15">
      <c r="A13" s="136"/>
      <c r="B13" s="141"/>
      <c r="C13" s="157"/>
      <c r="D13" s="158">
        <v>70434</v>
      </c>
      <c r="E13" s="159"/>
      <c r="F13" s="160">
        <v>48464</v>
      </c>
      <c r="G13" s="161"/>
      <c r="H13" s="147"/>
    </row>
    <row r="14" spans="1:8" x14ac:dyDescent="0.15">
      <c r="A14" s="148"/>
      <c r="B14" s="149"/>
      <c r="C14" s="150"/>
      <c r="D14" s="151">
        <v>33744</v>
      </c>
      <c r="E14" s="152"/>
      <c r="F14" s="153">
        <v>25863</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13.22</v>
      </c>
      <c r="C19" s="162">
        <f>ROUND(VALUE(SUBSTITUTE(実質収支比率等に係る経年分析!G$48,"▲","-")),2)</f>
        <v>18.96</v>
      </c>
      <c r="D19" s="162">
        <f>ROUND(VALUE(SUBSTITUTE(実質収支比率等に係る経年分析!H$48,"▲","-")),2)</f>
        <v>19.12</v>
      </c>
      <c r="E19" s="162">
        <f>ROUND(VALUE(SUBSTITUTE(実質収支比率等に係る経年分析!I$48,"▲","-")),2)</f>
        <v>9.67</v>
      </c>
      <c r="F19" s="162">
        <f>ROUND(VALUE(SUBSTITUTE(実質収支比率等に係る経年分析!J$48,"▲","-")),2)</f>
        <v>11.02</v>
      </c>
    </row>
    <row r="20" spans="1:11" x14ac:dyDescent="0.15">
      <c r="A20" s="162" t="s">
        <v>53</v>
      </c>
      <c r="B20" s="162">
        <f>ROUND(VALUE(SUBSTITUTE(実質収支比率等に係る経年分析!F$47,"▲","-")),2)</f>
        <v>24.06</v>
      </c>
      <c r="C20" s="162">
        <f>ROUND(VALUE(SUBSTITUTE(実質収支比率等に係る経年分析!G$47,"▲","-")),2)</f>
        <v>22.97</v>
      </c>
      <c r="D20" s="162">
        <f>ROUND(VALUE(SUBSTITUTE(実質収支比率等に係る経年分析!H$47,"▲","-")),2)</f>
        <v>23.44</v>
      </c>
      <c r="E20" s="162">
        <f>ROUND(VALUE(SUBSTITUTE(実質収支比率等に係る経年分析!I$47,"▲","-")),2)</f>
        <v>20.34</v>
      </c>
      <c r="F20" s="162">
        <f>ROUND(VALUE(SUBSTITUTE(実質収支比率等に係る経年分析!J$47,"▲","-")),2)</f>
        <v>18.79</v>
      </c>
    </row>
    <row r="21" spans="1:11" x14ac:dyDescent="0.15">
      <c r="A21" s="162" t="s">
        <v>54</v>
      </c>
      <c r="B21" s="162">
        <f>IF(ISNUMBER(VALUE(SUBSTITUTE(実質収支比率等に係る経年分析!F$49,"▲","-"))),ROUND(VALUE(SUBSTITUTE(実質収支比率等に係る経年分析!F$49,"▲","-")),2),NA())</f>
        <v>8.4600000000000009</v>
      </c>
      <c r="C21" s="162">
        <f>IF(ISNUMBER(VALUE(SUBSTITUTE(実質収支比率等に係る経年分析!G$49,"▲","-"))),ROUND(VALUE(SUBSTITUTE(実質収支比率等に係る経年分析!G$49,"▲","-")),2),NA())</f>
        <v>6.35</v>
      </c>
      <c r="D21" s="162">
        <f>IF(ISNUMBER(VALUE(SUBSTITUTE(実質収支比率等に係る経年分析!H$49,"▲","-"))),ROUND(VALUE(SUBSTITUTE(実質収支比率等に係る経年分析!H$49,"▲","-")),2),NA())</f>
        <v>-0.21</v>
      </c>
      <c r="E21" s="162">
        <f>IF(ISNUMBER(VALUE(SUBSTITUTE(実質収支比率等に係る経年分析!I$49,"▲","-"))),ROUND(VALUE(SUBSTITUTE(実質収支比率等に係る経年分析!I$49,"▲","-")),2),NA())</f>
        <v>-11.79</v>
      </c>
      <c r="F21" s="162">
        <f>IF(ISNUMBER(VALUE(SUBSTITUTE(実質収支比率等に係る経年分析!J$49,"▲","-"))),ROUND(VALUE(SUBSTITUTE(実質収支比率等に係る経年分析!J$49,"▲","-")),2),NA())</f>
        <v>0.45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産業団地整備事業特別会計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休日夜間急患診療所特別会計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0.08</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1.24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1.54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1.62</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2.59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2.74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1.74</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4.8099999999999996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5.43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6.64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2.74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2.12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13.17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18.86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18.89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9.43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10.93</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14.16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13.82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14.24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13.83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14.73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2779</v>
      </c>
      <c r="E42" s="164"/>
      <c r="F42" s="164"/>
      <c r="G42" s="164">
        <f>'実質公債費比率（分子）の構造'!L$52</f>
        <v>2855</v>
      </c>
      <c r="H42" s="164"/>
      <c r="I42" s="164"/>
      <c r="J42" s="164">
        <f>'実質公債費比率（分子）の構造'!M$52</f>
        <v>2857</v>
      </c>
      <c r="K42" s="164"/>
      <c r="L42" s="164"/>
      <c r="M42" s="164">
        <f>'実質公債費比率（分子）の構造'!N$52</f>
        <v>2879</v>
      </c>
      <c r="N42" s="164"/>
      <c r="O42" s="164"/>
      <c r="P42" s="164">
        <f>'実質公債費比率（分子）の構造'!O$52</f>
        <v>2837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46</v>
      </c>
      <c r="C44" s="164"/>
      <c r="D44" s="164"/>
      <c r="E44" s="164">
        <f>'実質公債費比率（分子）の構造'!L$50</f>
        <v>46</v>
      </c>
      <c r="F44" s="164"/>
      <c r="G44" s="164"/>
      <c r="H44" s="164">
        <f>'実質公債費比率（分子）の構造'!M$50</f>
        <v>46</v>
      </c>
      <c r="I44" s="164"/>
      <c r="J44" s="164"/>
      <c r="K44" s="164">
        <f>'実質公債費比率（分子）の構造'!N$50</f>
        <v>49</v>
      </c>
      <c r="L44" s="164"/>
      <c r="M44" s="164"/>
      <c r="N44" s="164">
        <f>'実質公債費比率（分子）の構造'!O$50</f>
        <v>35</v>
      </c>
      <c r="O44" s="164"/>
      <c r="P44" s="164"/>
    </row>
    <row r="45" spans="1:16" x14ac:dyDescent="0.15">
      <c r="A45" s="164" t="s">
        <v>63</v>
      </c>
      <c r="B45" s="164">
        <f>'実質公債費比率（分子）の構造'!K$49</f>
        <v>151</v>
      </c>
      <c r="C45" s="164"/>
      <c r="D45" s="164"/>
      <c r="E45" s="164">
        <f>'実質公債費比率（分子）の構造'!L$49</f>
        <v>276</v>
      </c>
      <c r="F45" s="164"/>
      <c r="G45" s="164"/>
      <c r="H45" s="164">
        <f>'実質公債費比率（分子）の構造'!M$49</f>
        <v>290</v>
      </c>
      <c r="I45" s="164"/>
      <c r="J45" s="164"/>
      <c r="K45" s="164">
        <f>'実質公債費比率（分子）の構造'!N$49</f>
        <v>257</v>
      </c>
      <c r="L45" s="164"/>
      <c r="M45" s="164"/>
      <c r="N45" s="164">
        <f>'実質公債費比率（分子）の構造'!O$49</f>
        <v>224</v>
      </c>
      <c r="O45" s="164"/>
      <c r="P45" s="164"/>
    </row>
    <row r="46" spans="1:16" x14ac:dyDescent="0.15">
      <c r="A46" s="164" t="s">
        <v>64</v>
      </c>
      <c r="B46" s="164">
        <f>'実質公債費比率（分子）の構造'!K$48</f>
        <v>842</v>
      </c>
      <c r="C46" s="164"/>
      <c r="D46" s="164"/>
      <c r="E46" s="164">
        <f>'実質公債費比率（分子）の構造'!L$48</f>
        <v>905</v>
      </c>
      <c r="F46" s="164"/>
      <c r="G46" s="164"/>
      <c r="H46" s="164">
        <f>'実質公債費比率（分子）の構造'!M$48</f>
        <v>902</v>
      </c>
      <c r="I46" s="164"/>
      <c r="J46" s="164"/>
      <c r="K46" s="164">
        <f>'実質公債費比率（分子）の構造'!N$48</f>
        <v>884</v>
      </c>
      <c r="L46" s="164"/>
      <c r="M46" s="164"/>
      <c r="N46" s="164">
        <f>'実質公債費比率（分子）の構造'!O$48</f>
        <v>730</v>
      </c>
      <c r="O46" s="164"/>
      <c r="P46" s="164"/>
    </row>
    <row r="47" spans="1:16" x14ac:dyDescent="0.15">
      <c r="A47" s="164" t="s">
        <v>12</v>
      </c>
      <c r="B47" s="164">
        <f>'実質公債費比率（分子）の構造'!K$47</f>
        <v>42</v>
      </c>
      <c r="C47" s="164"/>
      <c r="D47" s="164"/>
      <c r="E47" s="164">
        <f>'実質公債費比率（分子）の構造'!L$47</f>
        <v>42</v>
      </c>
      <c r="F47" s="164"/>
      <c r="G47" s="164"/>
      <c r="H47" s="164">
        <f>'実質公債費比率（分子）の構造'!M$47</f>
        <v>42</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2344</v>
      </c>
      <c r="C49" s="164"/>
      <c r="D49" s="164"/>
      <c r="E49" s="164">
        <f>'実質公債費比率（分子）の構造'!L$45</f>
        <v>2462</v>
      </c>
      <c r="F49" s="164"/>
      <c r="G49" s="164"/>
      <c r="H49" s="164">
        <f>'実質公債費比率（分子）の構造'!M$45</f>
        <v>2538</v>
      </c>
      <c r="I49" s="164"/>
      <c r="J49" s="164"/>
      <c r="K49" s="164">
        <f>'実質公債費比率（分子）の構造'!N$45</f>
        <v>2551</v>
      </c>
      <c r="L49" s="164"/>
      <c r="M49" s="164"/>
      <c r="N49" s="164">
        <f>'実質公債費比率（分子）の構造'!O$45</f>
        <v>2553</v>
      </c>
      <c r="O49" s="164"/>
      <c r="P49" s="164"/>
    </row>
    <row r="50" spans="1:16" x14ac:dyDescent="0.15">
      <c r="A50" s="164" t="s">
        <v>67</v>
      </c>
      <c r="B50" s="164" t="e">
        <f>NA()</f>
        <v>#N/A</v>
      </c>
      <c r="C50" s="164">
        <f>IF(ISNUMBER('実質公債費比率（分子）の構造'!K$53),'実質公債費比率（分子）の構造'!K$53,NA())</f>
        <v>646</v>
      </c>
      <c r="D50" s="164" t="e">
        <f>NA()</f>
        <v>#N/A</v>
      </c>
      <c r="E50" s="164" t="e">
        <f>NA()</f>
        <v>#N/A</v>
      </c>
      <c r="F50" s="164">
        <f>IF(ISNUMBER('実質公債費比率（分子）の構造'!L$53),'実質公債費比率（分子）の構造'!L$53,NA())</f>
        <v>876</v>
      </c>
      <c r="G50" s="164" t="e">
        <f>NA()</f>
        <v>#N/A</v>
      </c>
      <c r="H50" s="164" t="e">
        <f>NA()</f>
        <v>#N/A</v>
      </c>
      <c r="I50" s="164">
        <f>IF(ISNUMBER('実質公債費比率（分子）の構造'!M$53),'実質公債費比率（分子）の構造'!M$53,NA())</f>
        <v>961</v>
      </c>
      <c r="J50" s="164" t="e">
        <f>NA()</f>
        <v>#N/A</v>
      </c>
      <c r="K50" s="164" t="e">
        <f>NA()</f>
        <v>#N/A</v>
      </c>
      <c r="L50" s="164">
        <f>IF(ISNUMBER('実質公債費比率（分子）の構造'!N$53),'実質公債費比率（分子）の構造'!N$53,NA())</f>
        <v>862</v>
      </c>
      <c r="M50" s="164" t="e">
        <f>NA()</f>
        <v>#N/A</v>
      </c>
      <c r="N50" s="164" t="e">
        <f>NA()</f>
        <v>#N/A</v>
      </c>
      <c r="O50" s="164">
        <f>IF(ISNUMBER('実質公債費比率（分子）の構造'!O$53),'実質公債費比率（分子）の構造'!O$53,NA())</f>
        <v>705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30765</v>
      </c>
      <c r="E56" s="163"/>
      <c r="F56" s="163"/>
      <c r="G56" s="163">
        <f>'将来負担比率（分子）の構造'!J$52</f>
        <v>30380</v>
      </c>
      <c r="H56" s="163"/>
      <c r="I56" s="163"/>
      <c r="J56" s="163">
        <f>'将来負担比率（分子）の構造'!K$52</f>
        <v>28324</v>
      </c>
      <c r="K56" s="163"/>
      <c r="L56" s="163"/>
      <c r="M56" s="163">
        <f>'将来負担比率（分子）の構造'!L$52</f>
        <v>27495</v>
      </c>
      <c r="N56" s="163"/>
      <c r="O56" s="163"/>
      <c r="P56" s="163">
        <f>'将来負担比率（分子）の構造'!M$52</f>
        <v>25201</v>
      </c>
    </row>
    <row r="57" spans="1:16" x14ac:dyDescent="0.15">
      <c r="A57" s="163" t="s">
        <v>42</v>
      </c>
      <c r="B57" s="163"/>
      <c r="C57" s="163"/>
      <c r="D57" s="163">
        <f>'将来負担比率（分子）の構造'!I$51</f>
        <v>4285</v>
      </c>
      <c r="E57" s="163"/>
      <c r="F57" s="163"/>
      <c r="G57" s="163">
        <f>'将来負担比率（分子）の構造'!J$51</f>
        <v>3763</v>
      </c>
      <c r="H57" s="163"/>
      <c r="I57" s="163"/>
      <c r="J57" s="163">
        <f>'将来負担比率（分子）の構造'!K$51</f>
        <v>3467</v>
      </c>
      <c r="K57" s="163"/>
      <c r="L57" s="163"/>
      <c r="M57" s="163">
        <f>'将来負担比率（分子）の構造'!L$51</f>
        <v>3546</v>
      </c>
      <c r="N57" s="163"/>
      <c r="O57" s="163"/>
      <c r="P57" s="163">
        <f>'将来負担比率（分子）の構造'!M$51</f>
        <v>3397</v>
      </c>
    </row>
    <row r="58" spans="1:16" x14ac:dyDescent="0.15">
      <c r="A58" s="163" t="s">
        <v>41</v>
      </c>
      <c r="B58" s="163"/>
      <c r="C58" s="163"/>
      <c r="D58" s="163">
        <f>'将来負担比率（分子）の構造'!I$50</f>
        <v>12335</v>
      </c>
      <c r="E58" s="163"/>
      <c r="F58" s="163"/>
      <c r="G58" s="163">
        <f>'将来負担比率（分子）の構造'!J$50</f>
        <v>13022</v>
      </c>
      <c r="H58" s="163"/>
      <c r="I58" s="163"/>
      <c r="J58" s="163">
        <f>'将来負担比率（分子）の構造'!K$50</f>
        <v>14669</v>
      </c>
      <c r="K58" s="163"/>
      <c r="L58" s="163"/>
      <c r="M58" s="163">
        <f>'将来負担比率（分子）の構造'!L$50</f>
        <v>16827</v>
      </c>
      <c r="N58" s="163"/>
      <c r="O58" s="163"/>
      <c r="P58" s="163">
        <f>'将来負担比率（分子）の構造'!M$50</f>
        <v>16616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300</v>
      </c>
      <c r="C61" s="163"/>
      <c r="D61" s="163"/>
      <c r="E61" s="163">
        <f>'将来負担比率（分子）の構造'!J$46</f>
        <v>100</v>
      </c>
      <c r="F61" s="163"/>
      <c r="G61" s="163"/>
      <c r="H61" s="163">
        <f>'将来負担比率（分子）の構造'!K$46</f>
        <v>100</v>
      </c>
      <c r="I61" s="163"/>
      <c r="J61" s="163"/>
      <c r="K61" s="163">
        <f>'将来負担比率（分子）の構造'!L$46</f>
        <v>100</v>
      </c>
      <c r="L61" s="163"/>
      <c r="M61" s="163"/>
      <c r="N61" s="163">
        <f>'将来負担比率（分子）の構造'!M$46</f>
        <v>100</v>
      </c>
      <c r="O61" s="163"/>
      <c r="P61" s="163"/>
    </row>
    <row r="62" spans="1:16" x14ac:dyDescent="0.15">
      <c r="A62" s="163" t="s">
        <v>35</v>
      </c>
      <c r="B62" s="163">
        <f>'将来負担比率（分子）の構造'!I$45</f>
        <v>3218</v>
      </c>
      <c r="C62" s="163"/>
      <c r="D62" s="163"/>
      <c r="E62" s="163">
        <f>'将来負担比率（分子）の構造'!J$45</f>
        <v>3482</v>
      </c>
      <c r="F62" s="163"/>
      <c r="G62" s="163"/>
      <c r="H62" s="163">
        <f>'将来負担比率（分子）の構造'!K$45</f>
        <v>3326</v>
      </c>
      <c r="I62" s="163"/>
      <c r="J62" s="163"/>
      <c r="K62" s="163">
        <f>'将来負担比率（分子）の構造'!L$45</f>
        <v>3151</v>
      </c>
      <c r="L62" s="163"/>
      <c r="M62" s="163"/>
      <c r="N62" s="163">
        <f>'将来負担比率（分子）の構造'!M$45</f>
        <v>3316</v>
      </c>
      <c r="O62" s="163"/>
      <c r="P62" s="163"/>
    </row>
    <row r="63" spans="1:16" x14ac:dyDescent="0.15">
      <c r="A63" s="163" t="s">
        <v>34</v>
      </c>
      <c r="B63" s="163">
        <f>'将来負担比率（分子）の構造'!I$44</f>
        <v>1961</v>
      </c>
      <c r="C63" s="163"/>
      <c r="D63" s="163"/>
      <c r="E63" s="163">
        <f>'将来負担比率（分子）の構造'!J$44</f>
        <v>1709</v>
      </c>
      <c r="F63" s="163"/>
      <c r="G63" s="163"/>
      <c r="H63" s="163">
        <f>'将来負担比率（分子）の構造'!K$44</f>
        <v>1444</v>
      </c>
      <c r="I63" s="163"/>
      <c r="J63" s="163"/>
      <c r="K63" s="163">
        <f>'将来負担比率（分子）の構造'!L$44</f>
        <v>1227</v>
      </c>
      <c r="L63" s="163"/>
      <c r="M63" s="163"/>
      <c r="N63" s="163">
        <f>'将来負担比率（分子）の構造'!M$44</f>
        <v>1127</v>
      </c>
      <c r="O63" s="163"/>
      <c r="P63" s="163"/>
    </row>
    <row r="64" spans="1:16" x14ac:dyDescent="0.15">
      <c r="A64" s="163" t="s">
        <v>33</v>
      </c>
      <c r="B64" s="163">
        <f>'将来負担比率（分子）の構造'!I$43</f>
        <v>7950</v>
      </c>
      <c r="C64" s="163"/>
      <c r="D64" s="163"/>
      <c r="E64" s="163">
        <f>'将来負担比率（分子）の構造'!J$43</f>
        <v>7092</v>
      </c>
      <c r="F64" s="163"/>
      <c r="G64" s="163"/>
      <c r="H64" s="163">
        <f>'将来負担比率（分子）の構造'!K$43</f>
        <v>6388</v>
      </c>
      <c r="I64" s="163"/>
      <c r="J64" s="163"/>
      <c r="K64" s="163">
        <f>'将来負担比率（分子）の構造'!L$43</f>
        <v>6131</v>
      </c>
      <c r="L64" s="163"/>
      <c r="M64" s="163"/>
      <c r="N64" s="163">
        <f>'将来負担比率（分子）の構造'!M$43</f>
        <v>5679</v>
      </c>
      <c r="O64" s="163"/>
      <c r="P64" s="163"/>
    </row>
    <row r="65" spans="1:16" x14ac:dyDescent="0.15">
      <c r="A65" s="163" t="s">
        <v>32</v>
      </c>
      <c r="B65" s="163">
        <f>'将来負担比率（分子）の構造'!I$42</f>
        <v>189</v>
      </c>
      <c r="C65" s="163"/>
      <c r="D65" s="163"/>
      <c r="E65" s="163">
        <f>'将来負担比率（分子）の構造'!J$42</f>
        <v>143</v>
      </c>
      <c r="F65" s="163"/>
      <c r="G65" s="163"/>
      <c r="H65" s="163">
        <f>'将来負担比率（分子）の構造'!K$42</f>
        <v>125</v>
      </c>
      <c r="I65" s="163"/>
      <c r="J65" s="163"/>
      <c r="K65" s="163">
        <f>'将来負担比率（分子）の構造'!L$42</f>
        <v>90</v>
      </c>
      <c r="L65" s="163"/>
      <c r="M65" s="163"/>
      <c r="N65" s="163">
        <f>'将来負担比率（分子）の構造'!M$42</f>
        <v>67</v>
      </c>
      <c r="O65" s="163"/>
      <c r="P65" s="163"/>
    </row>
    <row r="66" spans="1:16" x14ac:dyDescent="0.15">
      <c r="A66" s="163" t="s">
        <v>31</v>
      </c>
      <c r="B66" s="163">
        <f>'将来負担比率（分子）の構造'!I$41</f>
        <v>31529</v>
      </c>
      <c r="C66" s="163"/>
      <c r="D66" s="163"/>
      <c r="E66" s="163">
        <f>'将来負担比率（分子）の構造'!J$41</f>
        <v>31123</v>
      </c>
      <c r="F66" s="163"/>
      <c r="G66" s="163"/>
      <c r="H66" s="163">
        <f>'将来負担比率（分子）の構造'!K$41</f>
        <v>29767</v>
      </c>
      <c r="I66" s="163"/>
      <c r="J66" s="163"/>
      <c r="K66" s="163">
        <f>'将来負担比率（分子）の構造'!L$41</f>
        <v>29967</v>
      </c>
      <c r="L66" s="163"/>
      <c r="M66" s="163"/>
      <c r="N66" s="163">
        <f>'将来負担比率（分子）の構造'!M$41</f>
        <v>31214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4390</v>
      </c>
      <c r="C72" s="167">
        <f>基金残高に係る経年分析!G55</f>
        <v>3877</v>
      </c>
      <c r="D72" s="167">
        <f>基金残高に係る経年分析!H55</f>
        <v>3661</v>
      </c>
    </row>
    <row r="73" spans="1:16" x14ac:dyDescent="0.15">
      <c r="A73" s="166" t="s">
        <v>74</v>
      </c>
      <c r="B73" s="167">
        <f>基金残高に係る経年分析!F56</f>
        <v>1114</v>
      </c>
      <c r="C73" s="167">
        <f>基金残高に係る経年分析!G56</f>
        <v>1359</v>
      </c>
      <c r="D73" s="167">
        <f>基金残高に係る経年分析!H56</f>
        <v>1361</v>
      </c>
    </row>
    <row r="74" spans="1:16" x14ac:dyDescent="0.15">
      <c r="A74" s="166" t="s">
        <v>75</v>
      </c>
      <c r="B74" s="167">
        <f>基金残高に係る経年分析!F57</f>
        <v>8329</v>
      </c>
      <c r="C74" s="167">
        <f>基金残高に係る経年分析!G57</f>
        <v>9630</v>
      </c>
      <c r="D74" s="167">
        <f>基金残高に係る経年分析!H57</f>
        <v>9242</v>
      </c>
    </row>
  </sheetData>
  <sheetProtection algorithmName="SHA-512" hashValue="giG/Gf18m2Q8OQy19NHleGinbR0a99m7PpRu/eJckDGljn7xiiVrI8NOLnLVMOiPyLREKB1N+0wG+UqkKLAZ0A==" saltValue="nYMtwmAZAlv+s5pEC7lEjw==" spinCount="100000" sheet="1" objects="1" scenarios="1"/>
  <phoneticPr fontId="2"/>
  <pageMargins left="0.78700000000000003" right="0.78700000000000003" top="0.98399999999999999" bottom="0.98399999999999999" header="0.51200000000000001" footer="0.51200000000000001"/>
  <pageSetup paperSize="9" orientation="portrait"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14032616</v>
      </c>
      <c r="S5" s="613"/>
      <c r="T5" s="613"/>
      <c r="U5" s="613"/>
      <c r="V5" s="613"/>
      <c r="W5" s="613"/>
      <c r="X5" s="613"/>
      <c r="Y5" s="614"/>
      <c r="Z5" s="615">
        <v>30.3</v>
      </c>
      <c r="AA5" s="615"/>
      <c r="AB5" s="615"/>
      <c r="AC5" s="615"/>
      <c r="AD5" s="616">
        <v>13274885</v>
      </c>
      <c r="AE5" s="616"/>
      <c r="AF5" s="616"/>
      <c r="AG5" s="616"/>
      <c r="AH5" s="616"/>
      <c r="AI5" s="616"/>
      <c r="AJ5" s="616"/>
      <c r="AK5" s="616"/>
      <c r="AL5" s="617">
        <v>65.8</v>
      </c>
      <c r="AM5" s="618"/>
      <c r="AN5" s="618"/>
      <c r="AO5" s="619"/>
      <c r="AP5" s="609" t="s">
        <v>216</v>
      </c>
      <c r="AQ5" s="610"/>
      <c r="AR5" s="610"/>
      <c r="AS5" s="610"/>
      <c r="AT5" s="610"/>
      <c r="AU5" s="610"/>
      <c r="AV5" s="610"/>
      <c r="AW5" s="610"/>
      <c r="AX5" s="610"/>
      <c r="AY5" s="610"/>
      <c r="AZ5" s="610"/>
      <c r="BA5" s="610"/>
      <c r="BB5" s="610"/>
      <c r="BC5" s="610"/>
      <c r="BD5" s="610"/>
      <c r="BE5" s="610"/>
      <c r="BF5" s="611"/>
      <c r="BG5" s="623">
        <v>13273379</v>
      </c>
      <c r="BH5" s="624"/>
      <c r="BI5" s="624"/>
      <c r="BJ5" s="624"/>
      <c r="BK5" s="624"/>
      <c r="BL5" s="624"/>
      <c r="BM5" s="624"/>
      <c r="BN5" s="625"/>
      <c r="BO5" s="626">
        <v>94.6</v>
      </c>
      <c r="BP5" s="626"/>
      <c r="BQ5" s="626"/>
      <c r="BR5" s="626"/>
      <c r="BS5" s="627">
        <v>275969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427288</v>
      </c>
      <c r="S6" s="624"/>
      <c r="T6" s="624"/>
      <c r="U6" s="624"/>
      <c r="V6" s="624"/>
      <c r="W6" s="624"/>
      <c r="X6" s="624"/>
      <c r="Y6" s="625"/>
      <c r="Z6" s="626">
        <v>0.9</v>
      </c>
      <c r="AA6" s="626"/>
      <c r="AB6" s="626"/>
      <c r="AC6" s="626"/>
      <c r="AD6" s="627">
        <v>427288</v>
      </c>
      <c r="AE6" s="627"/>
      <c r="AF6" s="627"/>
      <c r="AG6" s="627"/>
      <c r="AH6" s="627"/>
      <c r="AI6" s="627"/>
      <c r="AJ6" s="627"/>
      <c r="AK6" s="627"/>
      <c r="AL6" s="628">
        <v>2.1</v>
      </c>
      <c r="AM6" s="629"/>
      <c r="AN6" s="629"/>
      <c r="AO6" s="630"/>
      <c r="AP6" s="620" t="s">
        <v>221</v>
      </c>
      <c r="AQ6" s="621"/>
      <c r="AR6" s="621"/>
      <c r="AS6" s="621"/>
      <c r="AT6" s="621"/>
      <c r="AU6" s="621"/>
      <c r="AV6" s="621"/>
      <c r="AW6" s="621"/>
      <c r="AX6" s="621"/>
      <c r="AY6" s="621"/>
      <c r="AZ6" s="621"/>
      <c r="BA6" s="621"/>
      <c r="BB6" s="621"/>
      <c r="BC6" s="621"/>
      <c r="BD6" s="621"/>
      <c r="BE6" s="621"/>
      <c r="BF6" s="622"/>
      <c r="BG6" s="623">
        <v>13273379</v>
      </c>
      <c r="BH6" s="624"/>
      <c r="BI6" s="624"/>
      <c r="BJ6" s="624"/>
      <c r="BK6" s="624"/>
      <c r="BL6" s="624"/>
      <c r="BM6" s="624"/>
      <c r="BN6" s="625"/>
      <c r="BO6" s="626">
        <v>94.6</v>
      </c>
      <c r="BP6" s="626"/>
      <c r="BQ6" s="626"/>
      <c r="BR6" s="626"/>
      <c r="BS6" s="627">
        <v>275969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256688</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256688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4044</v>
      </c>
      <c r="S7" s="624"/>
      <c r="T7" s="624"/>
      <c r="U7" s="624"/>
      <c r="V7" s="624"/>
      <c r="W7" s="624"/>
      <c r="X7" s="624"/>
      <c r="Y7" s="625"/>
      <c r="Z7" s="626">
        <v>0</v>
      </c>
      <c r="AA7" s="626"/>
      <c r="AB7" s="626"/>
      <c r="AC7" s="626"/>
      <c r="AD7" s="627">
        <v>4044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5090468</v>
      </c>
      <c r="BH7" s="624"/>
      <c r="BI7" s="624"/>
      <c r="BJ7" s="624"/>
      <c r="BK7" s="624"/>
      <c r="BL7" s="624"/>
      <c r="BM7" s="624"/>
      <c r="BN7" s="625"/>
      <c r="BO7" s="626">
        <v>36.299999999999997</v>
      </c>
      <c r="BP7" s="626"/>
      <c r="BQ7" s="626"/>
      <c r="BR7" s="626"/>
      <c r="BS7" s="627">
        <v>275969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10417184</v>
      </c>
      <c r="CS7" s="624"/>
      <c r="CT7" s="624"/>
      <c r="CU7" s="624"/>
      <c r="CV7" s="624"/>
      <c r="CW7" s="624"/>
      <c r="CX7" s="624"/>
      <c r="CY7" s="625"/>
      <c r="CZ7" s="626">
        <v>23.8</v>
      </c>
      <c r="DA7" s="626"/>
      <c r="DB7" s="626"/>
      <c r="DC7" s="626"/>
      <c r="DD7" s="632">
        <v>2661161</v>
      </c>
      <c r="DE7" s="624"/>
      <c r="DF7" s="624"/>
      <c r="DG7" s="624"/>
      <c r="DH7" s="624"/>
      <c r="DI7" s="624"/>
      <c r="DJ7" s="624"/>
      <c r="DK7" s="624"/>
      <c r="DL7" s="624"/>
      <c r="DM7" s="624"/>
      <c r="DN7" s="624"/>
      <c r="DO7" s="624"/>
      <c r="DP7" s="625"/>
      <c r="DQ7" s="632">
        <v>4925929</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81514</v>
      </c>
      <c r="S8" s="624"/>
      <c r="T8" s="624"/>
      <c r="U8" s="624"/>
      <c r="V8" s="624"/>
      <c r="W8" s="624"/>
      <c r="X8" s="624"/>
      <c r="Y8" s="625"/>
      <c r="Z8" s="626">
        <v>0.2</v>
      </c>
      <c r="AA8" s="626"/>
      <c r="AB8" s="626"/>
      <c r="AC8" s="626"/>
      <c r="AD8" s="627">
        <v>81514</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128209</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13713974</v>
      </c>
      <c r="CS8" s="624"/>
      <c r="CT8" s="624"/>
      <c r="CU8" s="624"/>
      <c r="CV8" s="624"/>
      <c r="CW8" s="624"/>
      <c r="CX8" s="624"/>
      <c r="CY8" s="625"/>
      <c r="CZ8" s="626">
        <v>31.3</v>
      </c>
      <c r="DA8" s="626"/>
      <c r="DB8" s="626"/>
      <c r="DC8" s="626"/>
      <c r="DD8" s="632">
        <v>4957</v>
      </c>
      <c r="DE8" s="624"/>
      <c r="DF8" s="624"/>
      <c r="DG8" s="624"/>
      <c r="DH8" s="624"/>
      <c r="DI8" s="624"/>
      <c r="DJ8" s="624"/>
      <c r="DK8" s="624"/>
      <c r="DL8" s="624"/>
      <c r="DM8" s="624"/>
      <c r="DN8" s="624"/>
      <c r="DO8" s="624"/>
      <c r="DP8" s="625"/>
      <c r="DQ8" s="632">
        <v>6765517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115932</v>
      </c>
      <c r="S9" s="624"/>
      <c r="T9" s="624"/>
      <c r="U9" s="624"/>
      <c r="V9" s="624"/>
      <c r="W9" s="624"/>
      <c r="X9" s="624"/>
      <c r="Y9" s="625"/>
      <c r="Z9" s="626">
        <v>0.3</v>
      </c>
      <c r="AA9" s="626"/>
      <c r="AB9" s="626"/>
      <c r="AC9" s="626"/>
      <c r="AD9" s="627">
        <v>115932</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3868585</v>
      </c>
      <c r="BH9" s="624"/>
      <c r="BI9" s="624"/>
      <c r="BJ9" s="624"/>
      <c r="BK9" s="624"/>
      <c r="BL9" s="624"/>
      <c r="BM9" s="624"/>
      <c r="BN9" s="625"/>
      <c r="BO9" s="626">
        <v>27.6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2339344</v>
      </c>
      <c r="CS9" s="624"/>
      <c r="CT9" s="624"/>
      <c r="CU9" s="624"/>
      <c r="CV9" s="624"/>
      <c r="CW9" s="624"/>
      <c r="CX9" s="624"/>
      <c r="CY9" s="625"/>
      <c r="CZ9" s="626">
        <v>5.3</v>
      </c>
      <c r="DA9" s="626"/>
      <c r="DB9" s="626"/>
      <c r="DC9" s="626"/>
      <c r="DD9" s="632">
        <v>155953</v>
      </c>
      <c r="DE9" s="624"/>
      <c r="DF9" s="624"/>
      <c r="DG9" s="624"/>
      <c r="DH9" s="624"/>
      <c r="DI9" s="624"/>
      <c r="DJ9" s="624"/>
      <c r="DK9" s="624"/>
      <c r="DL9" s="624"/>
      <c r="DM9" s="624"/>
      <c r="DN9" s="624"/>
      <c r="DO9" s="624"/>
      <c r="DP9" s="625"/>
      <c r="DQ9" s="632">
        <v>1925849</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304414</v>
      </c>
      <c r="BH10" s="624"/>
      <c r="BI10" s="624"/>
      <c r="BJ10" s="624"/>
      <c r="BK10" s="624"/>
      <c r="BL10" s="624"/>
      <c r="BM10" s="624"/>
      <c r="BN10" s="625"/>
      <c r="BO10" s="626">
        <v>2.2000000000000002</v>
      </c>
      <c r="BP10" s="626"/>
      <c r="BQ10" s="626"/>
      <c r="BR10" s="626"/>
      <c r="BS10" s="627">
        <v>50818</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33328</v>
      </c>
      <c r="CS10" s="624"/>
      <c r="CT10" s="624"/>
      <c r="CU10" s="624"/>
      <c r="CV10" s="624"/>
      <c r="CW10" s="624"/>
      <c r="CX10" s="624"/>
      <c r="CY10" s="625"/>
      <c r="CZ10" s="626">
        <v>0.1</v>
      </c>
      <c r="DA10" s="626"/>
      <c r="DB10" s="626"/>
      <c r="DC10" s="626"/>
      <c r="DD10" s="632">
        <v>24099</v>
      </c>
      <c r="DE10" s="624"/>
      <c r="DF10" s="624"/>
      <c r="DG10" s="624"/>
      <c r="DH10" s="624"/>
      <c r="DI10" s="624"/>
      <c r="DJ10" s="624"/>
      <c r="DK10" s="624"/>
      <c r="DL10" s="624"/>
      <c r="DM10" s="624"/>
      <c r="DN10" s="624"/>
      <c r="DO10" s="624"/>
      <c r="DP10" s="625"/>
      <c r="DQ10" s="632">
        <v>30387</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2096596</v>
      </c>
      <c r="S11" s="624"/>
      <c r="T11" s="624"/>
      <c r="U11" s="624"/>
      <c r="V11" s="624"/>
      <c r="W11" s="624"/>
      <c r="X11" s="624"/>
      <c r="Y11" s="625"/>
      <c r="Z11" s="628">
        <v>4.5</v>
      </c>
      <c r="AA11" s="629"/>
      <c r="AB11" s="629"/>
      <c r="AC11" s="635"/>
      <c r="AD11" s="632">
        <v>2096596</v>
      </c>
      <c r="AE11" s="624"/>
      <c r="AF11" s="624"/>
      <c r="AG11" s="624"/>
      <c r="AH11" s="624"/>
      <c r="AI11" s="624"/>
      <c r="AJ11" s="624"/>
      <c r="AK11" s="625"/>
      <c r="AL11" s="628">
        <v>10.4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789260</v>
      </c>
      <c r="BH11" s="624"/>
      <c r="BI11" s="624"/>
      <c r="BJ11" s="624"/>
      <c r="BK11" s="624"/>
      <c r="BL11" s="624"/>
      <c r="BM11" s="624"/>
      <c r="BN11" s="625"/>
      <c r="BO11" s="626">
        <v>5.6</v>
      </c>
      <c r="BP11" s="626"/>
      <c r="BQ11" s="626"/>
      <c r="BR11" s="626"/>
      <c r="BS11" s="627">
        <v>225151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1031833</v>
      </c>
      <c r="CS11" s="624"/>
      <c r="CT11" s="624"/>
      <c r="CU11" s="624"/>
      <c r="CV11" s="624"/>
      <c r="CW11" s="624"/>
      <c r="CX11" s="624"/>
      <c r="CY11" s="625"/>
      <c r="CZ11" s="626">
        <v>2.4</v>
      </c>
      <c r="DA11" s="626"/>
      <c r="DB11" s="626"/>
      <c r="DC11" s="626"/>
      <c r="DD11" s="632">
        <v>172559</v>
      </c>
      <c r="DE11" s="624"/>
      <c r="DF11" s="624"/>
      <c r="DG11" s="624"/>
      <c r="DH11" s="624"/>
      <c r="DI11" s="624"/>
      <c r="DJ11" s="624"/>
      <c r="DK11" s="624"/>
      <c r="DL11" s="624"/>
      <c r="DM11" s="624"/>
      <c r="DN11" s="624"/>
      <c r="DO11" s="624"/>
      <c r="DP11" s="625"/>
      <c r="DQ11" s="632">
        <v>703463</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29204</v>
      </c>
      <c r="S12" s="624"/>
      <c r="T12" s="624"/>
      <c r="U12" s="624"/>
      <c r="V12" s="624"/>
      <c r="W12" s="624"/>
      <c r="X12" s="624"/>
      <c r="Y12" s="625"/>
      <c r="Z12" s="626">
        <v>0.1</v>
      </c>
      <c r="AA12" s="626"/>
      <c r="AB12" s="626"/>
      <c r="AC12" s="626"/>
      <c r="AD12" s="627">
        <v>29204</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7208579</v>
      </c>
      <c r="BH12" s="624"/>
      <c r="BI12" s="624"/>
      <c r="BJ12" s="624"/>
      <c r="BK12" s="624"/>
      <c r="BL12" s="624"/>
      <c r="BM12" s="624"/>
      <c r="BN12" s="625"/>
      <c r="BO12" s="626">
        <v>51.4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1671992</v>
      </c>
      <c r="CS12" s="624"/>
      <c r="CT12" s="624"/>
      <c r="CU12" s="624"/>
      <c r="CV12" s="624"/>
      <c r="CW12" s="624"/>
      <c r="CX12" s="624"/>
      <c r="CY12" s="625"/>
      <c r="CZ12" s="626">
        <v>3.8</v>
      </c>
      <c r="DA12" s="626"/>
      <c r="DB12" s="626"/>
      <c r="DC12" s="626"/>
      <c r="DD12" s="632">
        <v>109</v>
      </c>
      <c r="DE12" s="624"/>
      <c r="DF12" s="624"/>
      <c r="DG12" s="624"/>
      <c r="DH12" s="624"/>
      <c r="DI12" s="624"/>
      <c r="DJ12" s="624"/>
      <c r="DK12" s="624"/>
      <c r="DL12" s="624"/>
      <c r="DM12" s="624"/>
      <c r="DN12" s="624"/>
      <c r="DO12" s="624"/>
      <c r="DP12" s="625"/>
      <c r="DQ12" s="632">
        <v>555398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7206981</v>
      </c>
      <c r="BH13" s="624"/>
      <c r="BI13" s="624"/>
      <c r="BJ13" s="624"/>
      <c r="BK13" s="624"/>
      <c r="BL13" s="624"/>
      <c r="BM13" s="624"/>
      <c r="BN13" s="625"/>
      <c r="BO13" s="626">
        <v>51.4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2915661</v>
      </c>
      <c r="CS13" s="624"/>
      <c r="CT13" s="624"/>
      <c r="CU13" s="624"/>
      <c r="CV13" s="624"/>
      <c r="CW13" s="624"/>
      <c r="CX13" s="624"/>
      <c r="CY13" s="625"/>
      <c r="CZ13" s="626">
        <v>6.7</v>
      </c>
      <c r="DA13" s="626"/>
      <c r="DB13" s="626"/>
      <c r="DC13" s="626"/>
      <c r="DD13" s="632">
        <v>1555065</v>
      </c>
      <c r="DE13" s="624"/>
      <c r="DF13" s="624"/>
      <c r="DG13" s="624"/>
      <c r="DH13" s="624"/>
      <c r="DI13" s="624"/>
      <c r="DJ13" s="624"/>
      <c r="DK13" s="624"/>
      <c r="DL13" s="624"/>
      <c r="DM13" s="624"/>
      <c r="DN13" s="624"/>
      <c r="DO13" s="624"/>
      <c r="DP13" s="625"/>
      <c r="DQ13" s="632">
        <v>2009804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300998</v>
      </c>
      <c r="BH14" s="624"/>
      <c r="BI14" s="624"/>
      <c r="BJ14" s="624"/>
      <c r="BK14" s="624"/>
      <c r="BL14" s="624"/>
      <c r="BM14" s="624"/>
      <c r="BN14" s="625"/>
      <c r="BO14" s="626">
        <v>2.1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1438198</v>
      </c>
      <c r="CS14" s="624"/>
      <c r="CT14" s="624"/>
      <c r="CU14" s="624"/>
      <c r="CV14" s="624"/>
      <c r="CW14" s="624"/>
      <c r="CX14" s="624"/>
      <c r="CY14" s="625"/>
      <c r="CZ14" s="626">
        <v>3.3</v>
      </c>
      <c r="DA14" s="626"/>
      <c r="DB14" s="626"/>
      <c r="DC14" s="626"/>
      <c r="DD14" s="632">
        <v>179720</v>
      </c>
      <c r="DE14" s="624"/>
      <c r="DF14" s="624"/>
      <c r="DG14" s="624"/>
      <c r="DH14" s="624"/>
      <c r="DI14" s="624"/>
      <c r="DJ14" s="624"/>
      <c r="DK14" s="624"/>
      <c r="DL14" s="624"/>
      <c r="DM14" s="624"/>
      <c r="DN14" s="624"/>
      <c r="DO14" s="624"/>
      <c r="DP14" s="625"/>
      <c r="DQ14" s="632">
        <v>1263197</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60352</v>
      </c>
      <c r="S15" s="624"/>
      <c r="T15" s="624"/>
      <c r="U15" s="624"/>
      <c r="V15" s="624"/>
      <c r="W15" s="624"/>
      <c r="X15" s="624"/>
      <c r="Y15" s="625"/>
      <c r="Z15" s="626">
        <v>0.1</v>
      </c>
      <c r="AA15" s="626"/>
      <c r="AB15" s="626"/>
      <c r="AC15" s="626"/>
      <c r="AD15" s="627">
        <v>60352</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673334</v>
      </c>
      <c r="BH15" s="624"/>
      <c r="BI15" s="624"/>
      <c r="BJ15" s="624"/>
      <c r="BK15" s="624"/>
      <c r="BL15" s="624"/>
      <c r="BM15" s="624"/>
      <c r="BN15" s="625"/>
      <c r="BO15" s="626">
        <v>4.8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7430749</v>
      </c>
      <c r="CS15" s="624"/>
      <c r="CT15" s="624"/>
      <c r="CU15" s="624"/>
      <c r="CV15" s="624"/>
      <c r="CW15" s="624"/>
      <c r="CX15" s="624"/>
      <c r="CY15" s="625"/>
      <c r="CZ15" s="626">
        <v>17</v>
      </c>
      <c r="DA15" s="626"/>
      <c r="DB15" s="626"/>
      <c r="DC15" s="626"/>
      <c r="DD15" s="632">
        <v>3694456</v>
      </c>
      <c r="DE15" s="624"/>
      <c r="DF15" s="624"/>
      <c r="DG15" s="624"/>
      <c r="DH15" s="624"/>
      <c r="DI15" s="624"/>
      <c r="DJ15" s="624"/>
      <c r="DK15" s="624"/>
      <c r="DL15" s="624"/>
      <c r="DM15" s="624"/>
      <c r="DN15" s="624"/>
      <c r="DO15" s="624"/>
      <c r="DP15" s="625"/>
      <c r="DQ15" s="632">
        <v>3650428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212839</v>
      </c>
      <c r="S16" s="624"/>
      <c r="T16" s="624"/>
      <c r="U16" s="624"/>
      <c r="V16" s="624"/>
      <c r="W16" s="624"/>
      <c r="X16" s="624"/>
      <c r="Y16" s="625"/>
      <c r="Z16" s="626">
        <v>0.5</v>
      </c>
      <c r="AA16" s="626"/>
      <c r="AB16" s="626"/>
      <c r="AC16" s="626"/>
      <c r="AD16" s="627">
        <v>212839</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470728</v>
      </c>
      <c r="S17" s="624"/>
      <c r="T17" s="624"/>
      <c r="U17" s="624"/>
      <c r="V17" s="624"/>
      <c r="W17" s="624"/>
      <c r="X17" s="624"/>
      <c r="Y17" s="625"/>
      <c r="Z17" s="626">
        <v>1</v>
      </c>
      <c r="AA17" s="626"/>
      <c r="AB17" s="626"/>
      <c r="AC17" s="626"/>
      <c r="AD17" s="627">
        <v>470728</v>
      </c>
      <c r="AE17" s="627"/>
      <c r="AF17" s="627"/>
      <c r="AG17" s="627"/>
      <c r="AH17" s="627"/>
      <c r="AI17" s="627"/>
      <c r="AJ17" s="627"/>
      <c r="AK17" s="627"/>
      <c r="AL17" s="628">
        <v>2.2999999999999998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2552571</v>
      </c>
      <c r="CS17" s="624"/>
      <c r="CT17" s="624"/>
      <c r="CU17" s="624"/>
      <c r="CV17" s="624"/>
      <c r="CW17" s="624"/>
      <c r="CX17" s="624"/>
      <c r="CY17" s="625"/>
      <c r="CZ17" s="626">
        <v>5.8</v>
      </c>
      <c r="DA17" s="626"/>
      <c r="DB17" s="626"/>
      <c r="DC17" s="626"/>
      <c r="DD17" s="632" t="s">
        <v>122</v>
      </c>
      <c r="DE17" s="624"/>
      <c r="DF17" s="624"/>
      <c r="DG17" s="624"/>
      <c r="DH17" s="624"/>
      <c r="DI17" s="624"/>
      <c r="DJ17" s="624"/>
      <c r="DK17" s="624"/>
      <c r="DL17" s="624"/>
      <c r="DM17" s="624"/>
      <c r="DN17" s="624"/>
      <c r="DO17" s="624"/>
      <c r="DP17" s="625"/>
      <c r="DQ17" s="632">
        <v>2469265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95400</v>
      </c>
      <c r="S18" s="624"/>
      <c r="T18" s="624"/>
      <c r="U18" s="624"/>
      <c r="V18" s="624"/>
      <c r="W18" s="624"/>
      <c r="X18" s="624"/>
      <c r="Y18" s="625"/>
      <c r="Z18" s="626">
        <v>0.2</v>
      </c>
      <c r="AA18" s="626"/>
      <c r="AB18" s="626"/>
      <c r="AC18" s="626"/>
      <c r="AD18" s="627">
        <v>95400</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363168</v>
      </c>
      <c r="S19" s="624"/>
      <c r="T19" s="624"/>
      <c r="U19" s="624"/>
      <c r="V19" s="624"/>
      <c r="W19" s="624"/>
      <c r="X19" s="624"/>
      <c r="Y19" s="625"/>
      <c r="Z19" s="626">
        <v>0.8</v>
      </c>
      <c r="AA19" s="626"/>
      <c r="AB19" s="626"/>
      <c r="AC19" s="626"/>
      <c r="AD19" s="627">
        <v>363168</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759237</v>
      </c>
      <c r="BH19" s="624"/>
      <c r="BI19" s="624"/>
      <c r="BJ19" s="624"/>
      <c r="BK19" s="624"/>
      <c r="BL19" s="624"/>
      <c r="BM19" s="624"/>
      <c r="BN19" s="625"/>
      <c r="BO19" s="626">
        <v>5.4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12160</v>
      </c>
      <c r="S20" s="624"/>
      <c r="T20" s="624"/>
      <c r="U20" s="624"/>
      <c r="V20" s="624"/>
      <c r="W20" s="624"/>
      <c r="X20" s="624"/>
      <c r="Y20" s="625"/>
      <c r="Z20" s="626">
        <v>0</v>
      </c>
      <c r="AA20" s="626"/>
      <c r="AB20" s="626"/>
      <c r="AC20" s="626"/>
      <c r="AD20" s="627">
        <v>12160</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759237</v>
      </c>
      <c r="BH20" s="624"/>
      <c r="BI20" s="624"/>
      <c r="BJ20" s="624"/>
      <c r="BK20" s="624"/>
      <c r="BL20" s="624"/>
      <c r="BM20" s="624"/>
      <c r="BN20" s="625"/>
      <c r="BO20" s="626">
        <v>5.4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43801522</v>
      </c>
      <c r="CS20" s="624"/>
      <c r="CT20" s="624"/>
      <c r="CU20" s="624"/>
      <c r="CV20" s="624"/>
      <c r="CW20" s="624"/>
      <c r="CX20" s="624"/>
      <c r="CY20" s="625"/>
      <c r="CZ20" s="626">
        <v>100</v>
      </c>
      <c r="DA20" s="626"/>
      <c r="DB20" s="626"/>
      <c r="DC20" s="626"/>
      <c r="DD20" s="632">
        <v>8448079</v>
      </c>
      <c r="DE20" s="624"/>
      <c r="DF20" s="624"/>
      <c r="DG20" s="624"/>
      <c r="DH20" s="624"/>
      <c r="DI20" s="624"/>
      <c r="DJ20" s="624"/>
      <c r="DK20" s="624"/>
      <c r="DL20" s="624"/>
      <c r="DM20" s="624"/>
      <c r="DN20" s="624"/>
      <c r="DO20" s="624"/>
      <c r="DP20" s="625"/>
      <c r="DQ20" s="632">
        <v>24555925</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3924820</v>
      </c>
      <c r="S21" s="624"/>
      <c r="T21" s="624"/>
      <c r="U21" s="624"/>
      <c r="V21" s="624"/>
      <c r="W21" s="624"/>
      <c r="X21" s="624"/>
      <c r="Y21" s="625"/>
      <c r="Z21" s="626">
        <v>8.5</v>
      </c>
      <c r="AA21" s="626"/>
      <c r="AB21" s="626"/>
      <c r="AC21" s="626"/>
      <c r="AD21" s="627">
        <v>3321337</v>
      </c>
      <c r="AE21" s="627"/>
      <c r="AF21" s="627"/>
      <c r="AG21" s="627"/>
      <c r="AH21" s="627"/>
      <c r="AI21" s="627"/>
      <c r="AJ21" s="627"/>
      <c r="AK21" s="627"/>
      <c r="AL21" s="628">
        <v>16.5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1506</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3321337</v>
      </c>
      <c r="S22" s="624"/>
      <c r="T22" s="624"/>
      <c r="U22" s="624"/>
      <c r="V22" s="624"/>
      <c r="W22" s="624"/>
      <c r="X22" s="624"/>
      <c r="Y22" s="625"/>
      <c r="Z22" s="626">
        <v>7.2</v>
      </c>
      <c r="AA22" s="626"/>
      <c r="AB22" s="626"/>
      <c r="AC22" s="626"/>
      <c r="AD22" s="627">
        <v>3321337</v>
      </c>
      <c r="AE22" s="627"/>
      <c r="AF22" s="627"/>
      <c r="AG22" s="627"/>
      <c r="AH22" s="627"/>
      <c r="AI22" s="627"/>
      <c r="AJ22" s="627"/>
      <c r="AK22" s="627"/>
      <c r="AL22" s="628">
        <v>16.5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602995</v>
      </c>
      <c r="S23" s="624"/>
      <c r="T23" s="624"/>
      <c r="U23" s="624"/>
      <c r="V23" s="624"/>
      <c r="W23" s="624"/>
      <c r="X23" s="624"/>
      <c r="Y23" s="625"/>
      <c r="Z23" s="626">
        <v>1.3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757731</v>
      </c>
      <c r="BH23" s="624"/>
      <c r="BI23" s="624"/>
      <c r="BJ23" s="624"/>
      <c r="BK23" s="624"/>
      <c r="BL23" s="624"/>
      <c r="BM23" s="624"/>
      <c r="BN23" s="625"/>
      <c r="BO23" s="626">
        <v>5.4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488</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16682293</v>
      </c>
      <c r="CS24" s="613"/>
      <c r="CT24" s="613"/>
      <c r="CU24" s="613"/>
      <c r="CV24" s="613"/>
      <c r="CW24" s="613"/>
      <c r="CX24" s="613"/>
      <c r="CY24" s="614"/>
      <c r="CZ24" s="617">
        <v>38.1</v>
      </c>
      <c r="DA24" s="618"/>
      <c r="DB24" s="618"/>
      <c r="DC24" s="634"/>
      <c r="DD24" s="655">
        <v>10233925</v>
      </c>
      <c r="DE24" s="613"/>
      <c r="DF24" s="613"/>
      <c r="DG24" s="613"/>
      <c r="DH24" s="613"/>
      <c r="DI24" s="613"/>
      <c r="DJ24" s="613"/>
      <c r="DK24" s="614"/>
      <c r="DL24" s="655">
        <v>9214520</v>
      </c>
      <c r="DM24" s="613"/>
      <c r="DN24" s="613"/>
      <c r="DO24" s="613"/>
      <c r="DP24" s="613"/>
      <c r="DQ24" s="613"/>
      <c r="DR24" s="613"/>
      <c r="DS24" s="613"/>
      <c r="DT24" s="613"/>
      <c r="DU24" s="613"/>
      <c r="DV24" s="614"/>
      <c r="DW24" s="617">
        <v>45.4</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21455933</v>
      </c>
      <c r="S25" s="624"/>
      <c r="T25" s="624"/>
      <c r="U25" s="624"/>
      <c r="V25" s="624"/>
      <c r="W25" s="624"/>
      <c r="X25" s="624"/>
      <c r="Y25" s="625"/>
      <c r="Z25" s="626">
        <v>46.3</v>
      </c>
      <c r="AA25" s="626"/>
      <c r="AB25" s="626"/>
      <c r="AC25" s="626"/>
      <c r="AD25" s="627">
        <v>20094719</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4781067</v>
      </c>
      <c r="CS25" s="644"/>
      <c r="CT25" s="644"/>
      <c r="CU25" s="644"/>
      <c r="CV25" s="644"/>
      <c r="CW25" s="644"/>
      <c r="CX25" s="644"/>
      <c r="CY25" s="645"/>
      <c r="CZ25" s="628">
        <v>10.9</v>
      </c>
      <c r="DA25" s="656"/>
      <c r="DB25" s="656"/>
      <c r="DC25" s="658"/>
      <c r="DD25" s="632">
        <v>4477917</v>
      </c>
      <c r="DE25" s="644"/>
      <c r="DF25" s="644"/>
      <c r="DG25" s="644"/>
      <c r="DH25" s="644"/>
      <c r="DI25" s="644"/>
      <c r="DJ25" s="644"/>
      <c r="DK25" s="645"/>
      <c r="DL25" s="632">
        <v>4413733</v>
      </c>
      <c r="DM25" s="644"/>
      <c r="DN25" s="644"/>
      <c r="DO25" s="644"/>
      <c r="DP25" s="644"/>
      <c r="DQ25" s="644"/>
      <c r="DR25" s="644"/>
      <c r="DS25" s="644"/>
      <c r="DT25" s="644"/>
      <c r="DU25" s="644"/>
      <c r="DV25" s="645"/>
      <c r="DW25" s="628">
        <v>21.8</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8121</v>
      </c>
      <c r="S26" s="624"/>
      <c r="T26" s="624"/>
      <c r="U26" s="624"/>
      <c r="V26" s="624"/>
      <c r="W26" s="624"/>
      <c r="X26" s="624"/>
      <c r="Y26" s="625"/>
      <c r="Z26" s="626">
        <v>0</v>
      </c>
      <c r="AA26" s="626"/>
      <c r="AB26" s="626"/>
      <c r="AC26" s="626"/>
      <c r="AD26" s="627">
        <v>8121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2705197</v>
      </c>
      <c r="CS26" s="624"/>
      <c r="CT26" s="624"/>
      <c r="CU26" s="624"/>
      <c r="CV26" s="624"/>
      <c r="CW26" s="624"/>
      <c r="CX26" s="624"/>
      <c r="CY26" s="625"/>
      <c r="CZ26" s="628">
        <v>6.2</v>
      </c>
      <c r="DA26" s="656"/>
      <c r="DB26" s="656"/>
      <c r="DC26" s="658"/>
      <c r="DD26" s="632">
        <v>2464414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92528</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14032616</v>
      </c>
      <c r="BH27" s="624"/>
      <c r="BI27" s="624"/>
      <c r="BJ27" s="624"/>
      <c r="BK27" s="624"/>
      <c r="BL27" s="624"/>
      <c r="BM27" s="624"/>
      <c r="BN27" s="625"/>
      <c r="BO27" s="626">
        <v>100</v>
      </c>
      <c r="BP27" s="626"/>
      <c r="BQ27" s="626"/>
      <c r="BR27" s="626"/>
      <c r="BS27" s="627">
        <v>275969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9348655</v>
      </c>
      <c r="CS27" s="644"/>
      <c r="CT27" s="644"/>
      <c r="CU27" s="644"/>
      <c r="CV27" s="644"/>
      <c r="CW27" s="644"/>
      <c r="CX27" s="644"/>
      <c r="CY27" s="645"/>
      <c r="CZ27" s="628">
        <v>21.3</v>
      </c>
      <c r="DA27" s="656"/>
      <c r="DB27" s="656"/>
      <c r="DC27" s="658"/>
      <c r="DD27" s="632">
        <v>3286743</v>
      </c>
      <c r="DE27" s="644"/>
      <c r="DF27" s="644"/>
      <c r="DG27" s="644"/>
      <c r="DH27" s="644"/>
      <c r="DI27" s="644"/>
      <c r="DJ27" s="644"/>
      <c r="DK27" s="645"/>
      <c r="DL27" s="632">
        <v>2331522</v>
      </c>
      <c r="DM27" s="644"/>
      <c r="DN27" s="644"/>
      <c r="DO27" s="644"/>
      <c r="DP27" s="644"/>
      <c r="DQ27" s="644"/>
      <c r="DR27" s="644"/>
      <c r="DS27" s="644"/>
      <c r="DT27" s="644"/>
      <c r="DU27" s="644"/>
      <c r="DV27" s="645"/>
      <c r="DW27" s="628">
        <v>11.5</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230620</v>
      </c>
      <c r="S28" s="624"/>
      <c r="T28" s="624"/>
      <c r="U28" s="624"/>
      <c r="V28" s="624"/>
      <c r="W28" s="624"/>
      <c r="X28" s="624"/>
      <c r="Y28" s="625"/>
      <c r="Z28" s="626">
        <v>0.5</v>
      </c>
      <c r="AA28" s="626"/>
      <c r="AB28" s="626"/>
      <c r="AC28" s="626"/>
      <c r="AD28" s="627">
        <v>56958</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2552571</v>
      </c>
      <c r="CS28" s="624"/>
      <c r="CT28" s="624"/>
      <c r="CU28" s="624"/>
      <c r="CV28" s="624"/>
      <c r="CW28" s="624"/>
      <c r="CX28" s="624"/>
      <c r="CY28" s="625"/>
      <c r="CZ28" s="628">
        <v>5.8</v>
      </c>
      <c r="DA28" s="656"/>
      <c r="DB28" s="656"/>
      <c r="DC28" s="658"/>
      <c r="DD28" s="632">
        <v>2469265</v>
      </c>
      <c r="DE28" s="624"/>
      <c r="DF28" s="624"/>
      <c r="DG28" s="624"/>
      <c r="DH28" s="624"/>
      <c r="DI28" s="624"/>
      <c r="DJ28" s="624"/>
      <c r="DK28" s="625"/>
      <c r="DL28" s="632">
        <v>2469265</v>
      </c>
      <c r="DM28" s="624"/>
      <c r="DN28" s="624"/>
      <c r="DO28" s="624"/>
      <c r="DP28" s="624"/>
      <c r="DQ28" s="624"/>
      <c r="DR28" s="624"/>
      <c r="DS28" s="624"/>
      <c r="DT28" s="624"/>
      <c r="DU28" s="624"/>
      <c r="DV28" s="625"/>
      <c r="DW28" s="628">
        <v>12.2</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172411</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2552571</v>
      </c>
      <c r="CS29" s="644"/>
      <c r="CT29" s="644"/>
      <c r="CU29" s="644"/>
      <c r="CV29" s="644"/>
      <c r="CW29" s="644"/>
      <c r="CX29" s="644"/>
      <c r="CY29" s="645"/>
      <c r="CZ29" s="628">
        <v>5.8</v>
      </c>
      <c r="DA29" s="656"/>
      <c r="DB29" s="656"/>
      <c r="DC29" s="658"/>
      <c r="DD29" s="632">
        <v>2469265</v>
      </c>
      <c r="DE29" s="644"/>
      <c r="DF29" s="644"/>
      <c r="DG29" s="644"/>
      <c r="DH29" s="644"/>
      <c r="DI29" s="644"/>
      <c r="DJ29" s="644"/>
      <c r="DK29" s="645"/>
      <c r="DL29" s="632">
        <v>2469265</v>
      </c>
      <c r="DM29" s="644"/>
      <c r="DN29" s="644"/>
      <c r="DO29" s="644"/>
      <c r="DP29" s="644"/>
      <c r="DQ29" s="644"/>
      <c r="DR29" s="644"/>
      <c r="DS29" s="644"/>
      <c r="DT29" s="644"/>
      <c r="DU29" s="644"/>
      <c r="DV29" s="645"/>
      <c r="DW29" s="628">
        <v>12.2</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7788374</v>
      </c>
      <c r="S30" s="624"/>
      <c r="T30" s="624"/>
      <c r="U30" s="624"/>
      <c r="V30" s="624"/>
      <c r="W30" s="624"/>
      <c r="X30" s="624"/>
      <c r="Y30" s="625"/>
      <c r="Z30" s="626">
        <v>16.8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2445895</v>
      </c>
      <c r="CS30" s="624"/>
      <c r="CT30" s="624"/>
      <c r="CU30" s="624"/>
      <c r="CV30" s="624"/>
      <c r="CW30" s="624"/>
      <c r="CX30" s="624"/>
      <c r="CY30" s="625"/>
      <c r="CZ30" s="628">
        <v>5.6</v>
      </c>
      <c r="DA30" s="656"/>
      <c r="DB30" s="656"/>
      <c r="DC30" s="658"/>
      <c r="DD30" s="632">
        <v>2376555</v>
      </c>
      <c r="DE30" s="624"/>
      <c r="DF30" s="624"/>
      <c r="DG30" s="624"/>
      <c r="DH30" s="624"/>
      <c r="DI30" s="624"/>
      <c r="DJ30" s="624"/>
      <c r="DK30" s="625"/>
      <c r="DL30" s="632">
        <v>2376555</v>
      </c>
      <c r="DM30" s="624"/>
      <c r="DN30" s="624"/>
      <c r="DO30" s="624"/>
      <c r="DP30" s="624"/>
      <c r="DQ30" s="624"/>
      <c r="DR30" s="624"/>
      <c r="DS30" s="624"/>
      <c r="DT30" s="624"/>
      <c r="DU30" s="624"/>
      <c r="DV30" s="625"/>
      <c r="DW30" s="628">
        <v>11.7</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99.6</v>
      </c>
      <c r="BH31" s="667"/>
      <c r="BI31" s="667"/>
      <c r="BJ31" s="667"/>
      <c r="BK31" s="667"/>
      <c r="BL31" s="667"/>
      <c r="BM31" s="618">
        <v>98.4</v>
      </c>
      <c r="BN31" s="667"/>
      <c r="BO31" s="667"/>
      <c r="BP31" s="667"/>
      <c r="BQ31" s="668"/>
      <c r="BR31" s="670">
        <v>99.5</v>
      </c>
      <c r="BS31" s="667"/>
      <c r="BT31" s="667"/>
      <c r="BU31" s="667"/>
      <c r="BV31" s="667"/>
      <c r="BW31" s="667"/>
      <c r="BX31" s="618">
        <v>97.8</v>
      </c>
      <c r="BY31" s="667"/>
      <c r="BZ31" s="667"/>
      <c r="CA31" s="667"/>
      <c r="CB31" s="668"/>
      <c r="CD31" s="663"/>
      <c r="CE31" s="664"/>
      <c r="CF31" s="620" t="s">
        <v>300</v>
      </c>
      <c r="CG31" s="621"/>
      <c r="CH31" s="621"/>
      <c r="CI31" s="621"/>
      <c r="CJ31" s="621"/>
      <c r="CK31" s="621"/>
      <c r="CL31" s="621"/>
      <c r="CM31" s="621"/>
      <c r="CN31" s="621"/>
      <c r="CO31" s="621"/>
      <c r="CP31" s="621"/>
      <c r="CQ31" s="622"/>
      <c r="CR31" s="623">
        <v>106676</v>
      </c>
      <c r="CS31" s="644"/>
      <c r="CT31" s="644"/>
      <c r="CU31" s="644"/>
      <c r="CV31" s="644"/>
      <c r="CW31" s="644"/>
      <c r="CX31" s="644"/>
      <c r="CY31" s="645"/>
      <c r="CZ31" s="628">
        <v>0.2</v>
      </c>
      <c r="DA31" s="656"/>
      <c r="DB31" s="656"/>
      <c r="DC31" s="658"/>
      <c r="DD31" s="632">
        <v>92710</v>
      </c>
      <c r="DE31" s="644"/>
      <c r="DF31" s="644"/>
      <c r="DG31" s="644"/>
      <c r="DH31" s="644"/>
      <c r="DI31" s="644"/>
      <c r="DJ31" s="644"/>
      <c r="DK31" s="645"/>
      <c r="DL31" s="632">
        <v>92710</v>
      </c>
      <c r="DM31" s="644"/>
      <c r="DN31" s="644"/>
      <c r="DO31" s="644"/>
      <c r="DP31" s="644"/>
      <c r="DQ31" s="644"/>
      <c r="DR31" s="644"/>
      <c r="DS31" s="644"/>
      <c r="DT31" s="644"/>
      <c r="DU31" s="644"/>
      <c r="DV31" s="645"/>
      <c r="DW31" s="628">
        <v>0.5</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2625691</v>
      </c>
      <c r="S32" s="624"/>
      <c r="T32" s="624"/>
      <c r="U32" s="624"/>
      <c r="V32" s="624"/>
      <c r="W32" s="624"/>
      <c r="X32" s="624"/>
      <c r="Y32" s="625"/>
      <c r="Z32" s="626">
        <v>5.7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44"/>
      <c r="BI32" s="644"/>
      <c r="BJ32" s="644"/>
      <c r="BK32" s="644"/>
      <c r="BL32" s="644"/>
      <c r="BM32" s="629">
        <v>98.1</v>
      </c>
      <c r="BN32" s="644"/>
      <c r="BO32" s="644"/>
      <c r="BP32" s="644"/>
      <c r="BQ32" s="669"/>
      <c r="BR32" s="680">
        <v>99.5</v>
      </c>
      <c r="BS32" s="644"/>
      <c r="BT32" s="644"/>
      <c r="BU32" s="644"/>
      <c r="BV32" s="644"/>
      <c r="BW32" s="644"/>
      <c r="BX32" s="629">
        <v>97.8</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69983</v>
      </c>
      <c r="S33" s="624"/>
      <c r="T33" s="624"/>
      <c r="U33" s="624"/>
      <c r="V33" s="624"/>
      <c r="W33" s="624"/>
      <c r="X33" s="624"/>
      <c r="Y33" s="625"/>
      <c r="Z33" s="626">
        <v>0.2</v>
      </c>
      <c r="AA33" s="626"/>
      <c r="AB33" s="626"/>
      <c r="AC33" s="626"/>
      <c r="AD33" s="627">
        <v>10892</v>
      </c>
      <c r="AE33" s="627"/>
      <c r="AF33" s="627"/>
      <c r="AG33" s="627"/>
      <c r="AH33" s="627"/>
      <c r="AI33" s="627"/>
      <c r="AJ33" s="627"/>
      <c r="AK33" s="627"/>
      <c r="AL33" s="628">
        <v>0.1</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99.7</v>
      </c>
      <c r="BH33" s="682"/>
      <c r="BI33" s="682"/>
      <c r="BJ33" s="682"/>
      <c r="BK33" s="682"/>
      <c r="BL33" s="682"/>
      <c r="BM33" s="683">
        <v>98.5</v>
      </c>
      <c r="BN33" s="682"/>
      <c r="BO33" s="682"/>
      <c r="BP33" s="682"/>
      <c r="BQ33" s="684"/>
      <c r="BR33" s="681">
        <v>99.6</v>
      </c>
      <c r="BS33" s="682"/>
      <c r="BT33" s="682"/>
      <c r="BU33" s="682"/>
      <c r="BV33" s="682"/>
      <c r="BW33" s="682"/>
      <c r="BX33" s="683">
        <v>97.7</v>
      </c>
      <c r="BY33" s="682"/>
      <c r="BZ33" s="682"/>
      <c r="CA33" s="682"/>
      <c r="CB33" s="684"/>
      <c r="CD33" s="620" t="s">
        <v>307</v>
      </c>
      <c r="CE33" s="621"/>
      <c r="CF33" s="621"/>
      <c r="CG33" s="621"/>
      <c r="CH33" s="621"/>
      <c r="CI33" s="621"/>
      <c r="CJ33" s="621"/>
      <c r="CK33" s="621"/>
      <c r="CL33" s="621"/>
      <c r="CM33" s="621"/>
      <c r="CN33" s="621"/>
      <c r="CO33" s="621"/>
      <c r="CP33" s="621"/>
      <c r="CQ33" s="622"/>
      <c r="CR33" s="623">
        <v>18671150</v>
      </c>
      <c r="CS33" s="644"/>
      <c r="CT33" s="644"/>
      <c r="CU33" s="644"/>
      <c r="CV33" s="644"/>
      <c r="CW33" s="644"/>
      <c r="CX33" s="644"/>
      <c r="CY33" s="645"/>
      <c r="CZ33" s="628">
        <v>42.6</v>
      </c>
      <c r="DA33" s="656"/>
      <c r="DB33" s="656"/>
      <c r="DC33" s="658"/>
      <c r="DD33" s="632">
        <v>13170064</v>
      </c>
      <c r="DE33" s="644"/>
      <c r="DF33" s="644"/>
      <c r="DG33" s="644"/>
      <c r="DH33" s="644"/>
      <c r="DI33" s="644"/>
      <c r="DJ33" s="644"/>
      <c r="DK33" s="645"/>
      <c r="DL33" s="632">
        <v>8092038</v>
      </c>
      <c r="DM33" s="644"/>
      <c r="DN33" s="644"/>
      <c r="DO33" s="644"/>
      <c r="DP33" s="644"/>
      <c r="DQ33" s="644"/>
      <c r="DR33" s="644"/>
      <c r="DS33" s="644"/>
      <c r="DT33" s="644"/>
      <c r="DU33" s="644"/>
      <c r="DV33" s="645"/>
      <c r="DW33" s="628">
        <v>39.9</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1118063</v>
      </c>
      <c r="S34" s="624"/>
      <c r="T34" s="624"/>
      <c r="U34" s="624"/>
      <c r="V34" s="624"/>
      <c r="W34" s="624"/>
      <c r="X34" s="624"/>
      <c r="Y34" s="625"/>
      <c r="Z34" s="626">
        <v>2.4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5911503</v>
      </c>
      <c r="CS34" s="624"/>
      <c r="CT34" s="624"/>
      <c r="CU34" s="624"/>
      <c r="CV34" s="624"/>
      <c r="CW34" s="624"/>
      <c r="CX34" s="624"/>
      <c r="CY34" s="625"/>
      <c r="CZ34" s="628">
        <v>13.5</v>
      </c>
      <c r="DA34" s="656"/>
      <c r="DB34" s="656"/>
      <c r="DC34" s="658"/>
      <c r="DD34" s="632">
        <v>4567050</v>
      </c>
      <c r="DE34" s="624"/>
      <c r="DF34" s="624"/>
      <c r="DG34" s="624"/>
      <c r="DH34" s="624"/>
      <c r="DI34" s="624"/>
      <c r="DJ34" s="624"/>
      <c r="DK34" s="625"/>
      <c r="DL34" s="632">
        <v>3067124</v>
      </c>
      <c r="DM34" s="624"/>
      <c r="DN34" s="624"/>
      <c r="DO34" s="624"/>
      <c r="DP34" s="624"/>
      <c r="DQ34" s="624"/>
      <c r="DR34" s="624"/>
      <c r="DS34" s="624"/>
      <c r="DT34" s="624"/>
      <c r="DU34" s="624"/>
      <c r="DV34" s="625"/>
      <c r="DW34" s="628">
        <v>15.1</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3743581</v>
      </c>
      <c r="S35" s="624"/>
      <c r="T35" s="624"/>
      <c r="U35" s="624"/>
      <c r="V35" s="624"/>
      <c r="W35" s="624"/>
      <c r="X35" s="624"/>
      <c r="Y35" s="625"/>
      <c r="Z35" s="626">
        <v>8.1</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194982</v>
      </c>
      <c r="CS35" s="644"/>
      <c r="CT35" s="644"/>
      <c r="CU35" s="644"/>
      <c r="CV35" s="644"/>
      <c r="CW35" s="644"/>
      <c r="CX35" s="644"/>
      <c r="CY35" s="645"/>
      <c r="CZ35" s="628">
        <v>0.4</v>
      </c>
      <c r="DA35" s="656"/>
      <c r="DB35" s="656"/>
      <c r="DC35" s="658"/>
      <c r="DD35" s="632">
        <v>127794</v>
      </c>
      <c r="DE35" s="644"/>
      <c r="DF35" s="644"/>
      <c r="DG35" s="644"/>
      <c r="DH35" s="644"/>
      <c r="DI35" s="644"/>
      <c r="DJ35" s="644"/>
      <c r="DK35" s="645"/>
      <c r="DL35" s="632">
        <v>127794</v>
      </c>
      <c r="DM35" s="644"/>
      <c r="DN35" s="644"/>
      <c r="DO35" s="644"/>
      <c r="DP35" s="644"/>
      <c r="DQ35" s="644"/>
      <c r="DR35" s="644"/>
      <c r="DS35" s="644"/>
      <c r="DT35" s="644"/>
      <c r="DU35" s="644"/>
      <c r="DV35" s="645"/>
      <c r="DW35" s="628">
        <v>0.6</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2704069</v>
      </c>
      <c r="S36" s="624"/>
      <c r="T36" s="624"/>
      <c r="U36" s="624"/>
      <c r="V36" s="624"/>
      <c r="W36" s="624"/>
      <c r="X36" s="624"/>
      <c r="Y36" s="625"/>
      <c r="Z36" s="626">
        <v>5.8</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3560246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413352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4771542</v>
      </c>
      <c r="CS36" s="624"/>
      <c r="CT36" s="624"/>
      <c r="CU36" s="624"/>
      <c r="CV36" s="624"/>
      <c r="CW36" s="624"/>
      <c r="CX36" s="624"/>
      <c r="CY36" s="625"/>
      <c r="CZ36" s="628">
        <v>10.9</v>
      </c>
      <c r="DA36" s="656"/>
      <c r="DB36" s="656"/>
      <c r="DC36" s="658"/>
      <c r="DD36" s="632">
        <v>4359875</v>
      </c>
      <c r="DE36" s="624"/>
      <c r="DF36" s="624"/>
      <c r="DG36" s="624"/>
      <c r="DH36" s="624"/>
      <c r="DI36" s="624"/>
      <c r="DJ36" s="624"/>
      <c r="DK36" s="625"/>
      <c r="DL36" s="632">
        <v>2948314</v>
      </c>
      <c r="DM36" s="624"/>
      <c r="DN36" s="624"/>
      <c r="DO36" s="624"/>
      <c r="DP36" s="624"/>
      <c r="DQ36" s="624"/>
      <c r="DR36" s="624"/>
      <c r="DS36" s="624"/>
      <c r="DT36" s="624"/>
      <c r="DU36" s="624"/>
      <c r="DV36" s="625"/>
      <c r="DW36" s="628">
        <v>14.5</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2629806</v>
      </c>
      <c r="S37" s="624"/>
      <c r="T37" s="624"/>
      <c r="U37" s="624"/>
      <c r="V37" s="624"/>
      <c r="W37" s="624"/>
      <c r="X37" s="624"/>
      <c r="Y37" s="625"/>
      <c r="Z37" s="626">
        <v>5.7</v>
      </c>
      <c r="AA37" s="626"/>
      <c r="AB37" s="626"/>
      <c r="AC37" s="626"/>
      <c r="AD37" s="627">
        <v>13737</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977030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396352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1746707</v>
      </c>
      <c r="CS37" s="644"/>
      <c r="CT37" s="644"/>
      <c r="CU37" s="644"/>
      <c r="CV37" s="644"/>
      <c r="CW37" s="644"/>
      <c r="CX37" s="644"/>
      <c r="CY37" s="645"/>
      <c r="CZ37" s="628">
        <v>4</v>
      </c>
      <c r="DA37" s="656"/>
      <c r="DB37" s="656"/>
      <c r="DC37" s="658"/>
      <c r="DD37" s="632">
        <v>1724947</v>
      </c>
      <c r="DE37" s="644"/>
      <c r="DF37" s="644"/>
      <c r="DG37" s="644"/>
      <c r="DH37" s="644"/>
      <c r="DI37" s="644"/>
      <c r="DJ37" s="644"/>
      <c r="DK37" s="645"/>
      <c r="DL37" s="632">
        <v>1543387</v>
      </c>
      <c r="DM37" s="644"/>
      <c r="DN37" s="644"/>
      <c r="DO37" s="644"/>
      <c r="DP37" s="644"/>
      <c r="DQ37" s="644"/>
      <c r="DR37" s="644"/>
      <c r="DS37" s="644"/>
      <c r="DT37" s="644"/>
      <c r="DU37" s="644"/>
      <c r="DV37" s="645"/>
      <c r="DW37" s="628">
        <v>7.6</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3692011</v>
      </c>
      <c r="S38" s="624"/>
      <c r="T38" s="624"/>
      <c r="U38" s="624"/>
      <c r="V38" s="624"/>
      <c r="W38" s="624"/>
      <c r="X38" s="624"/>
      <c r="Y38" s="625"/>
      <c r="Z38" s="626">
        <v>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65906</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10548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2517310</v>
      </c>
      <c r="CS38" s="624"/>
      <c r="CT38" s="624"/>
      <c r="CU38" s="624"/>
      <c r="CV38" s="624"/>
      <c r="CW38" s="624"/>
      <c r="CX38" s="624"/>
      <c r="CY38" s="625"/>
      <c r="CZ38" s="628">
        <v>5.7</v>
      </c>
      <c r="DA38" s="656"/>
      <c r="DB38" s="656"/>
      <c r="DC38" s="658"/>
      <c r="DD38" s="632">
        <v>2019769</v>
      </c>
      <c r="DE38" s="624"/>
      <c r="DF38" s="624"/>
      <c r="DG38" s="624"/>
      <c r="DH38" s="624"/>
      <c r="DI38" s="624"/>
      <c r="DJ38" s="624"/>
      <c r="DK38" s="625"/>
      <c r="DL38" s="632">
        <v>1947427</v>
      </c>
      <c r="DM38" s="624"/>
      <c r="DN38" s="624"/>
      <c r="DO38" s="624"/>
      <c r="DP38" s="624"/>
      <c r="DQ38" s="624"/>
      <c r="DR38" s="624"/>
      <c r="DS38" s="624"/>
      <c r="DT38" s="624"/>
      <c r="DU38" s="624"/>
      <c r="DV38" s="625"/>
      <c r="DW38" s="628">
        <v>9.6</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29188</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16484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3140381</v>
      </c>
      <c r="CS39" s="644"/>
      <c r="CT39" s="644"/>
      <c r="CU39" s="644"/>
      <c r="CV39" s="644"/>
      <c r="CW39" s="644"/>
      <c r="CX39" s="644"/>
      <c r="CY39" s="645"/>
      <c r="CZ39" s="628">
        <v>7.2</v>
      </c>
      <c r="DA39" s="656"/>
      <c r="DB39" s="656"/>
      <c r="DC39" s="658"/>
      <c r="DD39" s="632">
        <v>2056408</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96411</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7211</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111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2135432</v>
      </c>
      <c r="CS40" s="624"/>
      <c r="CT40" s="624"/>
      <c r="CU40" s="624"/>
      <c r="CV40" s="624"/>
      <c r="CW40" s="624"/>
      <c r="CX40" s="624"/>
      <c r="CY40" s="625"/>
      <c r="CZ40" s="628">
        <v>4.9000000000000004</v>
      </c>
      <c r="DA40" s="656"/>
      <c r="DB40" s="656"/>
      <c r="DC40" s="658"/>
      <c r="DD40" s="632">
        <v>39168</v>
      </c>
      <c r="DE40" s="624"/>
      <c r="DF40" s="624"/>
      <c r="DG40" s="624"/>
      <c r="DH40" s="624"/>
      <c r="DI40" s="624"/>
      <c r="DJ40" s="624"/>
      <c r="DK40" s="625"/>
      <c r="DL40" s="632">
        <v>1379</v>
      </c>
      <c r="DM40" s="624"/>
      <c r="DN40" s="624"/>
      <c r="DO40" s="624"/>
      <c r="DP40" s="624"/>
      <c r="DQ40" s="624"/>
      <c r="DR40" s="624"/>
      <c r="DS40" s="624"/>
      <c r="DT40" s="624"/>
      <c r="DU40" s="624"/>
      <c r="DV40" s="625"/>
      <c r="DW40" s="628">
        <v>0</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46331191</v>
      </c>
      <c r="S41" s="696"/>
      <c r="T41" s="696"/>
      <c r="U41" s="696"/>
      <c r="V41" s="696"/>
      <c r="W41" s="696"/>
      <c r="X41" s="696"/>
      <c r="Y41" s="700"/>
      <c r="Z41" s="701">
        <v>100</v>
      </c>
      <c r="AA41" s="701"/>
      <c r="AB41" s="701"/>
      <c r="AC41" s="701"/>
      <c r="AD41" s="702">
        <v>20184427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627701</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1853210</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334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8448079</v>
      </c>
      <c r="CS42" s="644"/>
      <c r="CT42" s="644"/>
      <c r="CU42" s="644"/>
      <c r="CV42" s="644"/>
      <c r="CW42" s="644"/>
      <c r="CX42" s="644"/>
      <c r="CY42" s="645"/>
      <c r="CZ42" s="628">
        <v>19.3</v>
      </c>
      <c r="DA42" s="656"/>
      <c r="DB42" s="656"/>
      <c r="DC42" s="658"/>
      <c r="DD42" s="632">
        <v>1151936</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40117</v>
      </c>
      <c r="CS43" s="644"/>
      <c r="CT43" s="644"/>
      <c r="CU43" s="644"/>
      <c r="CV43" s="644"/>
      <c r="CW43" s="644"/>
      <c r="CX43" s="644"/>
      <c r="CY43" s="645"/>
      <c r="CZ43" s="628">
        <v>0.1</v>
      </c>
      <c r="DA43" s="656"/>
      <c r="DB43" s="656"/>
      <c r="DC43" s="658"/>
      <c r="DD43" s="632">
        <v>40117</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8448079</v>
      </c>
      <c r="CS44" s="624"/>
      <c r="CT44" s="624"/>
      <c r="CU44" s="624"/>
      <c r="CV44" s="624"/>
      <c r="CW44" s="624"/>
      <c r="CX44" s="624"/>
      <c r="CY44" s="625"/>
      <c r="CZ44" s="628">
        <v>19.3</v>
      </c>
      <c r="DA44" s="629"/>
      <c r="DB44" s="629"/>
      <c r="DC44" s="635"/>
      <c r="DD44" s="632">
        <v>1151936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4631990</v>
      </c>
      <c r="CS45" s="644"/>
      <c r="CT45" s="644"/>
      <c r="CU45" s="644"/>
      <c r="CV45" s="644"/>
      <c r="CW45" s="644"/>
      <c r="CX45" s="644"/>
      <c r="CY45" s="645"/>
      <c r="CZ45" s="628">
        <v>10.6</v>
      </c>
      <c r="DA45" s="656"/>
      <c r="DB45" s="656"/>
      <c r="DC45" s="658"/>
      <c r="DD45" s="632">
        <v>99655</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3803183</v>
      </c>
      <c r="CS46" s="624"/>
      <c r="CT46" s="624"/>
      <c r="CU46" s="624"/>
      <c r="CV46" s="624"/>
      <c r="CW46" s="624"/>
      <c r="CX46" s="624"/>
      <c r="CY46" s="625"/>
      <c r="CZ46" s="628">
        <v>8.6999999999999993</v>
      </c>
      <c r="DA46" s="629"/>
      <c r="DB46" s="629"/>
      <c r="DC46" s="635"/>
      <c r="DD46" s="632">
        <v>1041131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43801522</v>
      </c>
      <c r="CS49" s="682"/>
      <c r="CT49" s="682"/>
      <c r="CU49" s="682"/>
      <c r="CV49" s="682"/>
      <c r="CW49" s="682"/>
      <c r="CX49" s="682"/>
      <c r="CY49" s="711"/>
      <c r="CZ49" s="703">
        <v>100</v>
      </c>
      <c r="DA49" s="712"/>
      <c r="DB49" s="712"/>
      <c r="DC49" s="713"/>
      <c r="DD49" s="714">
        <v>24555925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0tOxLfnS1w6u97kWeaqvBFPQFLNcpg8IWugIgeBwGUq2Jk9dBv35a3/UKTf48C6jF9mMTg3YTKUVlHI8V8voA==" saltValue="aw42mIRYUoyLx96hKqIHx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7" zoomScale="55" zoomScaleNormal="55" zoomScaleSheetLayoutView="70" workbookViewId="0">
      <selection activeCell="DV102" sqref="DV102:DZ10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46267</v>
      </c>
      <c r="R7" s="753"/>
      <c r="S7" s="753"/>
      <c r="T7" s="753"/>
      <c r="U7" s="753"/>
      <c r="V7" s="753">
        <v>43754</v>
      </c>
      <c r="W7" s="753"/>
      <c r="X7" s="753"/>
      <c r="Y7" s="753"/>
      <c r="Z7" s="753"/>
      <c r="AA7" s="753">
        <v>2512</v>
      </c>
      <c r="AB7" s="753"/>
      <c r="AC7" s="753"/>
      <c r="AD7" s="753"/>
      <c r="AE7" s="754"/>
      <c r="AF7" s="755">
        <v>2131</v>
      </c>
      <c r="AG7" s="756"/>
      <c r="AH7" s="756"/>
      <c r="AI7" s="756"/>
      <c r="AJ7" s="757"/>
      <c r="AK7" s="758">
        <v>3746</v>
      </c>
      <c r="AL7" s="759"/>
      <c r="AM7" s="759"/>
      <c r="AN7" s="759"/>
      <c r="AO7" s="759"/>
      <c r="AP7" s="759">
        <v>31214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560</v>
      </c>
      <c r="BT7" s="747"/>
      <c r="BU7" s="747"/>
      <c r="BV7" s="747"/>
      <c r="BW7" s="747"/>
      <c r="BX7" s="747"/>
      <c r="BY7" s="747"/>
      <c r="BZ7" s="747"/>
      <c r="CA7" s="747"/>
      <c r="CB7" s="747"/>
      <c r="CC7" s="747"/>
      <c r="CD7" s="747"/>
      <c r="CE7" s="747"/>
      <c r="CF7" s="747"/>
      <c r="CG7" s="762"/>
      <c r="CH7" s="743">
        <v>48</v>
      </c>
      <c r="CI7" s="744"/>
      <c r="CJ7" s="744"/>
      <c r="CK7" s="744"/>
      <c r="CL7" s="745"/>
      <c r="CM7" s="743">
        <v>698</v>
      </c>
      <c r="CN7" s="744"/>
      <c r="CO7" s="744"/>
      <c r="CP7" s="744"/>
      <c r="CQ7" s="745"/>
      <c r="CR7" s="743">
        <v>72</v>
      </c>
      <c r="CS7" s="744"/>
      <c r="CT7" s="744"/>
      <c r="CU7" s="744"/>
      <c r="CV7" s="745"/>
      <c r="CW7" s="743" t="s">
        <v>559</v>
      </c>
      <c r="CX7" s="744"/>
      <c r="CY7" s="744"/>
      <c r="CZ7" s="744"/>
      <c r="DA7" s="745"/>
      <c r="DB7" s="743">
        <v>1000</v>
      </c>
      <c r="DC7" s="744"/>
      <c r="DD7" s="744"/>
      <c r="DE7" s="744"/>
      <c r="DF7" s="745"/>
      <c r="DG7" s="743" t="s">
        <v>559</v>
      </c>
      <c r="DH7" s="744"/>
      <c r="DI7" s="744"/>
      <c r="DJ7" s="744"/>
      <c r="DK7" s="745"/>
      <c r="DL7" s="743" t="s">
        <v>559</v>
      </c>
      <c r="DM7" s="744"/>
      <c r="DN7" s="744"/>
      <c r="DO7" s="744"/>
      <c r="DP7" s="745"/>
      <c r="DQ7" s="743">
        <v>100</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100</v>
      </c>
      <c r="R8" s="784"/>
      <c r="S8" s="784"/>
      <c r="T8" s="784"/>
      <c r="U8" s="784"/>
      <c r="V8" s="784">
        <v>83</v>
      </c>
      <c r="W8" s="784"/>
      <c r="X8" s="784"/>
      <c r="Y8" s="784"/>
      <c r="Z8" s="784"/>
      <c r="AA8" s="784">
        <v>17</v>
      </c>
      <c r="AB8" s="784"/>
      <c r="AC8" s="784"/>
      <c r="AD8" s="784"/>
      <c r="AE8" s="785"/>
      <c r="AF8" s="786">
        <v>17</v>
      </c>
      <c r="AG8" s="787"/>
      <c r="AH8" s="787"/>
      <c r="AI8" s="787"/>
      <c r="AJ8" s="788"/>
      <c r="AK8" s="769">
        <v>8605</v>
      </c>
      <c r="AL8" s="770"/>
      <c r="AM8" s="770"/>
      <c r="AN8" s="770"/>
      <c r="AO8" s="770"/>
      <c r="AP8" s="770" t="s">
        <v>559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561</v>
      </c>
      <c r="BT8" s="774"/>
      <c r="BU8" s="774"/>
      <c r="BV8" s="774"/>
      <c r="BW8" s="774"/>
      <c r="BX8" s="774"/>
      <c r="BY8" s="774"/>
      <c r="BZ8" s="774"/>
      <c r="CA8" s="774"/>
      <c r="CB8" s="774"/>
      <c r="CC8" s="774"/>
      <c r="CD8" s="774"/>
      <c r="CE8" s="774"/>
      <c r="CF8" s="774"/>
      <c r="CG8" s="775"/>
      <c r="CH8" s="776">
        <v>0</v>
      </c>
      <c r="CI8" s="777"/>
      <c r="CJ8" s="777"/>
      <c r="CK8" s="777"/>
      <c r="CL8" s="778"/>
      <c r="CM8" s="776">
        <v>31</v>
      </c>
      <c r="CN8" s="777"/>
      <c r="CO8" s="777"/>
      <c r="CP8" s="777"/>
      <c r="CQ8" s="778"/>
      <c r="CR8" s="776">
        <v>20</v>
      </c>
      <c r="CS8" s="777"/>
      <c r="CT8" s="777"/>
      <c r="CU8" s="777"/>
      <c r="CV8" s="778"/>
      <c r="CW8" s="776">
        <v>9</v>
      </c>
      <c r="CX8" s="777"/>
      <c r="CY8" s="777"/>
      <c r="CZ8" s="777"/>
      <c r="DA8" s="778"/>
      <c r="DB8" s="776" t="s">
        <v>559</v>
      </c>
      <c r="DC8" s="777"/>
      <c r="DD8" s="777"/>
      <c r="DE8" s="777"/>
      <c r="DF8" s="778"/>
      <c r="DG8" s="776" t="s">
        <v>559</v>
      </c>
      <c r="DH8" s="777"/>
      <c r="DI8" s="777"/>
      <c r="DJ8" s="777"/>
      <c r="DK8" s="778"/>
      <c r="DL8" s="776" t="s">
        <v>559</v>
      </c>
      <c r="DM8" s="777"/>
      <c r="DN8" s="777"/>
      <c r="DO8" s="777"/>
      <c r="DP8" s="778"/>
      <c r="DQ8" s="776" t="s">
        <v>559</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562</v>
      </c>
      <c r="BT9" s="774"/>
      <c r="BU9" s="774"/>
      <c r="BV9" s="774"/>
      <c r="BW9" s="774"/>
      <c r="BX9" s="774"/>
      <c r="BY9" s="774"/>
      <c r="BZ9" s="774"/>
      <c r="CA9" s="774"/>
      <c r="CB9" s="774"/>
      <c r="CC9" s="774"/>
      <c r="CD9" s="774"/>
      <c r="CE9" s="774"/>
      <c r="CF9" s="774"/>
      <c r="CG9" s="775"/>
      <c r="CH9" s="776">
        <v>-135</v>
      </c>
      <c r="CI9" s="777"/>
      <c r="CJ9" s="777"/>
      <c r="CK9" s="777"/>
      <c r="CL9" s="778"/>
      <c r="CM9" s="776">
        <v>143</v>
      </c>
      <c r="CN9" s="777"/>
      <c r="CO9" s="777"/>
      <c r="CP9" s="777"/>
      <c r="CQ9" s="778"/>
      <c r="CR9" s="776">
        <v>34</v>
      </c>
      <c r="CS9" s="777"/>
      <c r="CT9" s="777"/>
      <c r="CU9" s="777"/>
      <c r="CV9" s="778"/>
      <c r="CW9" s="776">
        <v>53</v>
      </c>
      <c r="CX9" s="777"/>
      <c r="CY9" s="777"/>
      <c r="CZ9" s="777"/>
      <c r="DA9" s="778"/>
      <c r="DB9" s="776" t="s">
        <v>559</v>
      </c>
      <c r="DC9" s="777"/>
      <c r="DD9" s="777"/>
      <c r="DE9" s="777"/>
      <c r="DF9" s="778"/>
      <c r="DG9" s="776" t="s">
        <v>559</v>
      </c>
      <c r="DH9" s="777"/>
      <c r="DI9" s="777"/>
      <c r="DJ9" s="777"/>
      <c r="DK9" s="778"/>
      <c r="DL9" s="776" t="s">
        <v>559</v>
      </c>
      <c r="DM9" s="777"/>
      <c r="DN9" s="777"/>
      <c r="DO9" s="777"/>
      <c r="DP9" s="778"/>
      <c r="DQ9" s="776" t="s">
        <v>559</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46331</v>
      </c>
      <c r="R23" s="793"/>
      <c r="S23" s="793"/>
      <c r="T23" s="793"/>
      <c r="U23" s="793"/>
      <c r="V23" s="793">
        <v>43802</v>
      </c>
      <c r="W23" s="793"/>
      <c r="X23" s="793"/>
      <c r="Y23" s="793"/>
      <c r="Z23" s="793"/>
      <c r="AA23" s="793">
        <v>2530</v>
      </c>
      <c r="AB23" s="793"/>
      <c r="AC23" s="793"/>
      <c r="AD23" s="793"/>
      <c r="AE23" s="794"/>
      <c r="AF23" s="795">
        <v>2148</v>
      </c>
      <c r="AG23" s="793"/>
      <c r="AH23" s="793"/>
      <c r="AI23" s="793"/>
      <c r="AJ23" s="796"/>
      <c r="AK23" s="797"/>
      <c r="AL23" s="798"/>
      <c r="AM23" s="798"/>
      <c r="AN23" s="798"/>
      <c r="AO23" s="798"/>
      <c r="AP23" s="793">
        <v>31214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8681</v>
      </c>
      <c r="R28" s="823"/>
      <c r="S28" s="823"/>
      <c r="T28" s="823"/>
      <c r="U28" s="823"/>
      <c r="V28" s="823">
        <v>8267</v>
      </c>
      <c r="W28" s="823"/>
      <c r="X28" s="823"/>
      <c r="Y28" s="823"/>
      <c r="Z28" s="823"/>
      <c r="AA28" s="823">
        <v>413</v>
      </c>
      <c r="AB28" s="823"/>
      <c r="AC28" s="823"/>
      <c r="AD28" s="823"/>
      <c r="AE28" s="824"/>
      <c r="AF28" s="825">
        <v>413</v>
      </c>
      <c r="AG28" s="823"/>
      <c r="AH28" s="823"/>
      <c r="AI28" s="823"/>
      <c r="AJ28" s="826"/>
      <c r="AK28" s="827">
        <v>628</v>
      </c>
      <c r="AL28" s="828"/>
      <c r="AM28" s="828"/>
      <c r="AN28" s="828"/>
      <c r="AO28" s="828"/>
      <c r="AP28" s="828" t="s">
        <v>559</v>
      </c>
      <c r="AQ28" s="828"/>
      <c r="AR28" s="828"/>
      <c r="AS28" s="828"/>
      <c r="AT28" s="828"/>
      <c r="AU28" s="828" t="s">
        <v>559</v>
      </c>
      <c r="AV28" s="828"/>
      <c r="AW28" s="828"/>
      <c r="AX28" s="828"/>
      <c r="AY28" s="828"/>
      <c r="AZ28" s="829" t="s">
        <v>559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6652</v>
      </c>
      <c r="R29" s="784"/>
      <c r="S29" s="784"/>
      <c r="T29" s="784"/>
      <c r="U29" s="784"/>
      <c r="V29" s="784">
        <v>6312</v>
      </c>
      <c r="W29" s="784"/>
      <c r="X29" s="784"/>
      <c r="Y29" s="784"/>
      <c r="Z29" s="784"/>
      <c r="AA29" s="784">
        <v>340</v>
      </c>
      <c r="AB29" s="784"/>
      <c r="AC29" s="784"/>
      <c r="AD29" s="784"/>
      <c r="AE29" s="785"/>
      <c r="AF29" s="786">
        <v>340</v>
      </c>
      <c r="AG29" s="787"/>
      <c r="AH29" s="787"/>
      <c r="AI29" s="787"/>
      <c r="AJ29" s="788"/>
      <c r="AK29" s="834">
        <v>960</v>
      </c>
      <c r="AL29" s="830"/>
      <c r="AM29" s="830"/>
      <c r="AN29" s="830"/>
      <c r="AO29" s="830"/>
      <c r="AP29" s="830" t="s">
        <v>559</v>
      </c>
      <c r="AQ29" s="830"/>
      <c r="AR29" s="830"/>
      <c r="AS29" s="830"/>
      <c r="AT29" s="830"/>
      <c r="AU29" s="830" t="s">
        <v>559</v>
      </c>
      <c r="AV29" s="830"/>
      <c r="AW29" s="830"/>
      <c r="AX29" s="830"/>
      <c r="AY29" s="830"/>
      <c r="AZ29" s="831" t="s">
        <v>559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1094</v>
      </c>
      <c r="R30" s="784"/>
      <c r="S30" s="784"/>
      <c r="T30" s="784"/>
      <c r="U30" s="784"/>
      <c r="V30" s="784">
        <v>995</v>
      </c>
      <c r="W30" s="784"/>
      <c r="X30" s="784"/>
      <c r="Y30" s="784"/>
      <c r="Z30" s="784"/>
      <c r="AA30" s="784">
        <v>99</v>
      </c>
      <c r="AB30" s="784"/>
      <c r="AC30" s="784"/>
      <c r="AD30" s="784"/>
      <c r="AE30" s="785"/>
      <c r="AF30" s="786">
        <v>99</v>
      </c>
      <c r="AG30" s="787"/>
      <c r="AH30" s="787"/>
      <c r="AI30" s="787"/>
      <c r="AJ30" s="788"/>
      <c r="AK30" s="834">
        <v>210</v>
      </c>
      <c r="AL30" s="830"/>
      <c r="AM30" s="830"/>
      <c r="AN30" s="830"/>
      <c r="AO30" s="830"/>
      <c r="AP30" s="830" t="s">
        <v>559</v>
      </c>
      <c r="AQ30" s="830"/>
      <c r="AR30" s="830"/>
      <c r="AS30" s="830"/>
      <c r="AT30" s="830"/>
      <c r="AU30" s="830" t="s">
        <v>559</v>
      </c>
      <c r="AV30" s="830"/>
      <c r="AW30" s="830"/>
      <c r="AX30" s="830"/>
      <c r="AY30" s="830"/>
      <c r="AZ30" s="831" t="s">
        <v>559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1279</v>
      </c>
      <c r="R31" s="784"/>
      <c r="S31" s="784"/>
      <c r="T31" s="784"/>
      <c r="U31" s="784"/>
      <c r="V31" s="784">
        <v>1234</v>
      </c>
      <c r="W31" s="784"/>
      <c r="X31" s="784"/>
      <c r="Y31" s="784"/>
      <c r="Z31" s="784"/>
      <c r="AA31" s="784">
        <v>45</v>
      </c>
      <c r="AB31" s="784"/>
      <c r="AC31" s="784"/>
      <c r="AD31" s="784"/>
      <c r="AE31" s="785"/>
      <c r="AF31" s="786">
        <v>2871</v>
      </c>
      <c r="AG31" s="787"/>
      <c r="AH31" s="787"/>
      <c r="AI31" s="787"/>
      <c r="AJ31" s="788"/>
      <c r="AK31" s="834">
        <v>66</v>
      </c>
      <c r="AL31" s="830"/>
      <c r="AM31" s="830"/>
      <c r="AN31" s="830"/>
      <c r="AO31" s="830"/>
      <c r="AP31" s="830">
        <v>3053</v>
      </c>
      <c r="AQ31" s="830"/>
      <c r="AR31" s="830"/>
      <c r="AS31" s="830"/>
      <c r="AT31" s="830"/>
      <c r="AU31" s="830">
        <v>69</v>
      </c>
      <c r="AV31" s="830"/>
      <c r="AW31" s="830"/>
      <c r="AX31" s="830"/>
      <c r="AY31" s="830"/>
      <c r="AZ31" s="831" t="s">
        <v>559</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2125</v>
      </c>
      <c r="R32" s="784"/>
      <c r="S32" s="784"/>
      <c r="T32" s="784"/>
      <c r="U32" s="784"/>
      <c r="V32" s="784">
        <v>1831</v>
      </c>
      <c r="W32" s="784"/>
      <c r="X32" s="784"/>
      <c r="Y32" s="784"/>
      <c r="Z32" s="784"/>
      <c r="AA32" s="784">
        <v>294</v>
      </c>
      <c r="AB32" s="784"/>
      <c r="AC32" s="784"/>
      <c r="AD32" s="784"/>
      <c r="AE32" s="785"/>
      <c r="AF32" s="786">
        <v>317</v>
      </c>
      <c r="AG32" s="787"/>
      <c r="AH32" s="787"/>
      <c r="AI32" s="787"/>
      <c r="AJ32" s="788"/>
      <c r="AK32" s="834">
        <v>833</v>
      </c>
      <c r="AL32" s="830"/>
      <c r="AM32" s="830"/>
      <c r="AN32" s="830"/>
      <c r="AO32" s="830"/>
      <c r="AP32" s="830">
        <v>8623</v>
      </c>
      <c r="AQ32" s="830"/>
      <c r="AR32" s="830"/>
      <c r="AS32" s="830"/>
      <c r="AT32" s="830"/>
      <c r="AU32" s="830">
        <v>160</v>
      </c>
      <c r="AV32" s="830"/>
      <c r="AW32" s="830"/>
      <c r="AX32" s="830"/>
      <c r="AY32" s="830"/>
      <c r="AZ32" s="831" t="s">
        <v>559</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859</v>
      </c>
      <c r="R33" s="784"/>
      <c r="S33" s="784"/>
      <c r="T33" s="784"/>
      <c r="U33" s="784"/>
      <c r="V33" s="784">
        <v>823</v>
      </c>
      <c r="W33" s="784"/>
      <c r="X33" s="784"/>
      <c r="Y33" s="784"/>
      <c r="Z33" s="784"/>
      <c r="AA33" s="784">
        <v>36</v>
      </c>
      <c r="AB33" s="784"/>
      <c r="AC33" s="784"/>
      <c r="AD33" s="784"/>
      <c r="AE33" s="785"/>
      <c r="AF33" s="786" t="s">
        <v>122</v>
      </c>
      <c r="AG33" s="787"/>
      <c r="AH33" s="787"/>
      <c r="AI33" s="787"/>
      <c r="AJ33" s="788"/>
      <c r="AK33" s="834">
        <v>29</v>
      </c>
      <c r="AL33" s="830"/>
      <c r="AM33" s="830"/>
      <c r="AN33" s="830"/>
      <c r="AO33" s="830"/>
      <c r="AP33" s="830">
        <v>2411</v>
      </c>
      <c r="AQ33" s="830"/>
      <c r="AR33" s="830"/>
      <c r="AS33" s="830"/>
      <c r="AT33" s="830"/>
      <c r="AU33" s="830"/>
      <c r="AV33" s="830"/>
      <c r="AW33" s="830"/>
      <c r="AX33" s="830"/>
      <c r="AY33" s="830"/>
      <c r="AZ33" s="831" t="s">
        <v>559</v>
      </c>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4040</v>
      </c>
      <c r="AG63" s="844"/>
      <c r="AH63" s="844"/>
      <c r="AI63" s="844"/>
      <c r="AJ63" s="845"/>
      <c r="AK63" s="846"/>
      <c r="AL63" s="841"/>
      <c r="AM63" s="841"/>
      <c r="AN63" s="841"/>
      <c r="AO63" s="841"/>
      <c r="AP63" s="844">
        <v>14087</v>
      </c>
      <c r="AQ63" s="844"/>
      <c r="AR63" s="844"/>
      <c r="AS63" s="844"/>
      <c r="AT63" s="844"/>
      <c r="AU63" s="844">
        <v>229</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549</v>
      </c>
      <c r="C68" s="870" t="s">
        <v>550</v>
      </c>
      <c r="D68" s="870" t="s">
        <v>550</v>
      </c>
      <c r="E68" s="870" t="s">
        <v>550</v>
      </c>
      <c r="F68" s="870" t="s">
        <v>550</v>
      </c>
      <c r="G68" s="870" t="s">
        <v>550</v>
      </c>
      <c r="H68" s="870" t="s">
        <v>550</v>
      </c>
      <c r="I68" s="870" t="s">
        <v>550</v>
      </c>
      <c r="J68" s="870" t="s">
        <v>550</v>
      </c>
      <c r="K68" s="870" t="s">
        <v>550</v>
      </c>
      <c r="L68" s="870" t="s">
        <v>550</v>
      </c>
      <c r="M68" s="870" t="s">
        <v>550</v>
      </c>
      <c r="N68" s="870" t="s">
        <v>550</v>
      </c>
      <c r="O68" s="870" t="s">
        <v>550</v>
      </c>
      <c r="P68" s="871" t="s">
        <v>550</v>
      </c>
      <c r="Q68" s="872">
        <v>9298</v>
      </c>
      <c r="R68" s="866"/>
      <c r="S68" s="866"/>
      <c r="T68" s="866"/>
      <c r="U68" s="866"/>
      <c r="V68" s="866">
        <v>9234</v>
      </c>
      <c r="W68" s="866"/>
      <c r="X68" s="866"/>
      <c r="Y68" s="866"/>
      <c r="Z68" s="866"/>
      <c r="AA68" s="866">
        <v>65</v>
      </c>
      <c r="AB68" s="866"/>
      <c r="AC68" s="866"/>
      <c r="AD68" s="866"/>
      <c r="AE68" s="866"/>
      <c r="AF68" s="866">
        <v>65</v>
      </c>
      <c r="AG68" s="866"/>
      <c r="AH68" s="866"/>
      <c r="AI68" s="866"/>
      <c r="AJ68" s="866"/>
      <c r="AK68" s="866">
        <v>11</v>
      </c>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551</v>
      </c>
      <c r="C69" s="874" t="s">
        <v>550</v>
      </c>
      <c r="D69" s="874" t="s">
        <v>550</v>
      </c>
      <c r="E69" s="874" t="s">
        <v>550</v>
      </c>
      <c r="F69" s="874" t="s">
        <v>550</v>
      </c>
      <c r="G69" s="874" t="s">
        <v>550</v>
      </c>
      <c r="H69" s="874" t="s">
        <v>550</v>
      </c>
      <c r="I69" s="874" t="s">
        <v>550</v>
      </c>
      <c r="J69" s="874" t="s">
        <v>550</v>
      </c>
      <c r="K69" s="874" t="s">
        <v>550</v>
      </c>
      <c r="L69" s="874" t="s">
        <v>550</v>
      </c>
      <c r="M69" s="874" t="s">
        <v>550</v>
      </c>
      <c r="N69" s="874" t="s">
        <v>550</v>
      </c>
      <c r="O69" s="874" t="s">
        <v>550</v>
      </c>
      <c r="P69" s="875" t="s">
        <v>550</v>
      </c>
      <c r="Q69" s="876">
        <v>872</v>
      </c>
      <c r="R69" s="830"/>
      <c r="S69" s="830"/>
      <c r="T69" s="830"/>
      <c r="U69" s="830"/>
      <c r="V69" s="830">
        <v>861</v>
      </c>
      <c r="W69" s="830"/>
      <c r="X69" s="830"/>
      <c r="Y69" s="830"/>
      <c r="Z69" s="830"/>
      <c r="AA69" s="830">
        <v>11</v>
      </c>
      <c r="AB69" s="830"/>
      <c r="AC69" s="830"/>
      <c r="AD69" s="830"/>
      <c r="AE69" s="830"/>
      <c r="AF69" s="830">
        <v>11</v>
      </c>
      <c r="AG69" s="830"/>
      <c r="AH69" s="830"/>
      <c r="AI69" s="830"/>
      <c r="AJ69" s="830"/>
      <c r="AK69" s="830">
        <v>2</v>
      </c>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552</v>
      </c>
      <c r="C70" s="874" t="s">
        <v>553</v>
      </c>
      <c r="D70" s="874" t="s">
        <v>553</v>
      </c>
      <c r="E70" s="874" t="s">
        <v>553</v>
      </c>
      <c r="F70" s="874" t="s">
        <v>553</v>
      </c>
      <c r="G70" s="874" t="s">
        <v>553</v>
      </c>
      <c r="H70" s="874" t="s">
        <v>553</v>
      </c>
      <c r="I70" s="874" t="s">
        <v>553</v>
      </c>
      <c r="J70" s="874" t="s">
        <v>553</v>
      </c>
      <c r="K70" s="874" t="s">
        <v>553</v>
      </c>
      <c r="L70" s="874" t="s">
        <v>553</v>
      </c>
      <c r="M70" s="874" t="s">
        <v>553</v>
      </c>
      <c r="N70" s="874" t="s">
        <v>553</v>
      </c>
      <c r="O70" s="874" t="s">
        <v>553</v>
      </c>
      <c r="P70" s="875" t="s">
        <v>553</v>
      </c>
      <c r="Q70" s="876">
        <v>652</v>
      </c>
      <c r="R70" s="830"/>
      <c r="S70" s="830"/>
      <c r="T70" s="830"/>
      <c r="U70" s="830"/>
      <c r="V70" s="830">
        <v>625</v>
      </c>
      <c r="W70" s="830"/>
      <c r="X70" s="830"/>
      <c r="Y70" s="830"/>
      <c r="Z70" s="830"/>
      <c r="AA70" s="830">
        <v>27</v>
      </c>
      <c r="AB70" s="830"/>
      <c r="AC70" s="830"/>
      <c r="AD70" s="830"/>
      <c r="AE70" s="830"/>
      <c r="AF70" s="830">
        <v>27</v>
      </c>
      <c r="AG70" s="830"/>
      <c r="AH70" s="830"/>
      <c r="AI70" s="830"/>
      <c r="AJ70" s="830"/>
      <c r="AK70" s="830">
        <v>499</v>
      </c>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554</v>
      </c>
      <c r="C71" s="874" t="s">
        <v>553</v>
      </c>
      <c r="D71" s="874" t="s">
        <v>553</v>
      </c>
      <c r="E71" s="874" t="s">
        <v>553</v>
      </c>
      <c r="F71" s="874" t="s">
        <v>553</v>
      </c>
      <c r="G71" s="874" t="s">
        <v>553</v>
      </c>
      <c r="H71" s="874" t="s">
        <v>553</v>
      </c>
      <c r="I71" s="874" t="s">
        <v>553</v>
      </c>
      <c r="J71" s="874" t="s">
        <v>553</v>
      </c>
      <c r="K71" s="874" t="s">
        <v>553</v>
      </c>
      <c r="L71" s="874" t="s">
        <v>553</v>
      </c>
      <c r="M71" s="874" t="s">
        <v>553</v>
      </c>
      <c r="N71" s="874" t="s">
        <v>553</v>
      </c>
      <c r="O71" s="874" t="s">
        <v>553</v>
      </c>
      <c r="P71" s="875" t="s">
        <v>553</v>
      </c>
      <c r="Q71" s="876">
        <v>251491</v>
      </c>
      <c r="R71" s="830"/>
      <c r="S71" s="830"/>
      <c r="T71" s="830"/>
      <c r="U71" s="830"/>
      <c r="V71" s="830">
        <v>246681</v>
      </c>
      <c r="W71" s="830"/>
      <c r="X71" s="830"/>
      <c r="Y71" s="830"/>
      <c r="Z71" s="830"/>
      <c r="AA71" s="830">
        <v>4810</v>
      </c>
      <c r="AB71" s="830"/>
      <c r="AC71" s="830"/>
      <c r="AD71" s="830"/>
      <c r="AE71" s="830"/>
      <c r="AF71" s="830">
        <v>4810</v>
      </c>
      <c r="AG71" s="830"/>
      <c r="AH71" s="830"/>
      <c r="AI71" s="830"/>
      <c r="AJ71" s="830"/>
      <c r="AK71" s="830">
        <v>2194</v>
      </c>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555</v>
      </c>
      <c r="C72" s="874"/>
      <c r="D72" s="874"/>
      <c r="E72" s="874"/>
      <c r="F72" s="874"/>
      <c r="G72" s="874"/>
      <c r="H72" s="874"/>
      <c r="I72" s="874"/>
      <c r="J72" s="874"/>
      <c r="K72" s="874"/>
      <c r="L72" s="874"/>
      <c r="M72" s="874"/>
      <c r="N72" s="874"/>
      <c r="O72" s="874"/>
      <c r="P72" s="875"/>
      <c r="Q72" s="876">
        <v>4875</v>
      </c>
      <c r="R72" s="830"/>
      <c r="S72" s="830"/>
      <c r="T72" s="830"/>
      <c r="U72" s="830"/>
      <c r="V72" s="830">
        <v>4571</v>
      </c>
      <c r="W72" s="830"/>
      <c r="X72" s="830"/>
      <c r="Y72" s="830"/>
      <c r="Z72" s="830"/>
      <c r="AA72" s="830">
        <v>304</v>
      </c>
      <c r="AB72" s="830"/>
      <c r="AC72" s="830"/>
      <c r="AD72" s="830"/>
      <c r="AE72" s="830"/>
      <c r="AF72" s="830">
        <v>295</v>
      </c>
      <c r="AG72" s="830"/>
      <c r="AH72" s="830"/>
      <c r="AI72" s="830"/>
      <c r="AJ72" s="830"/>
      <c r="AK72" s="830">
        <v>188</v>
      </c>
      <c r="AL72" s="830"/>
      <c r="AM72" s="830"/>
      <c r="AN72" s="830"/>
      <c r="AO72" s="830"/>
      <c r="AP72" s="830">
        <v>2139</v>
      </c>
      <c r="AQ72" s="830"/>
      <c r="AR72" s="830"/>
      <c r="AS72" s="830"/>
      <c r="AT72" s="830"/>
      <c r="AU72" s="830">
        <v>1127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556</v>
      </c>
      <c r="C73" s="874"/>
      <c r="D73" s="874"/>
      <c r="E73" s="874"/>
      <c r="F73" s="874"/>
      <c r="G73" s="874"/>
      <c r="H73" s="874"/>
      <c r="I73" s="874"/>
      <c r="J73" s="874"/>
      <c r="K73" s="874"/>
      <c r="L73" s="874"/>
      <c r="M73" s="874"/>
      <c r="N73" s="874"/>
      <c r="O73" s="874"/>
      <c r="P73" s="875"/>
      <c r="Q73" s="876">
        <v>3</v>
      </c>
      <c r="R73" s="830"/>
      <c r="S73" s="830"/>
      <c r="T73" s="830"/>
      <c r="U73" s="830"/>
      <c r="V73" s="830">
        <v>2</v>
      </c>
      <c r="W73" s="830"/>
      <c r="X73" s="830"/>
      <c r="Y73" s="830"/>
      <c r="Z73" s="830"/>
      <c r="AA73" s="830">
        <v>1</v>
      </c>
      <c r="AB73" s="830"/>
      <c r="AC73" s="830"/>
      <c r="AD73" s="830"/>
      <c r="AE73" s="830"/>
      <c r="AF73" s="830">
        <v>1</v>
      </c>
      <c r="AG73" s="830"/>
      <c r="AH73" s="830"/>
      <c r="AI73" s="830"/>
      <c r="AJ73" s="830"/>
      <c r="AK73" s="830" t="s">
        <v>558</v>
      </c>
      <c r="AL73" s="830"/>
      <c r="AM73" s="830"/>
      <c r="AN73" s="830"/>
      <c r="AO73" s="830"/>
      <c r="AP73" s="830" t="s">
        <v>558</v>
      </c>
      <c r="AQ73" s="830"/>
      <c r="AR73" s="830"/>
      <c r="AS73" s="830"/>
      <c r="AT73" s="830"/>
      <c r="AU73" s="830" t="s">
        <v>558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557</v>
      </c>
      <c r="C74" s="874"/>
      <c r="D74" s="874"/>
      <c r="E74" s="874"/>
      <c r="F74" s="874"/>
      <c r="G74" s="874"/>
      <c r="H74" s="874"/>
      <c r="I74" s="874"/>
      <c r="J74" s="874"/>
      <c r="K74" s="874"/>
      <c r="L74" s="874"/>
      <c r="M74" s="874"/>
      <c r="N74" s="874"/>
      <c r="O74" s="874"/>
      <c r="P74" s="875"/>
      <c r="Q74" s="876">
        <v>14</v>
      </c>
      <c r="R74" s="830"/>
      <c r="S74" s="830"/>
      <c r="T74" s="830"/>
      <c r="U74" s="830"/>
      <c r="V74" s="830">
        <v>11</v>
      </c>
      <c r="W74" s="830"/>
      <c r="X74" s="830"/>
      <c r="Y74" s="830"/>
      <c r="Z74" s="830"/>
      <c r="AA74" s="830">
        <v>3</v>
      </c>
      <c r="AB74" s="830"/>
      <c r="AC74" s="830"/>
      <c r="AD74" s="830"/>
      <c r="AE74" s="830"/>
      <c r="AF74" s="830">
        <v>3</v>
      </c>
      <c r="AG74" s="830"/>
      <c r="AH74" s="830"/>
      <c r="AI74" s="830"/>
      <c r="AJ74" s="830"/>
      <c r="AK74" s="830" t="s">
        <v>558</v>
      </c>
      <c r="AL74" s="830"/>
      <c r="AM74" s="830"/>
      <c r="AN74" s="830"/>
      <c r="AO74" s="830"/>
      <c r="AP74" s="830" t="s">
        <v>558</v>
      </c>
      <c r="AQ74" s="830"/>
      <c r="AR74" s="830"/>
      <c r="AS74" s="830"/>
      <c r="AT74" s="830"/>
      <c r="AU74" s="830" t="s">
        <v>558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SUM(AF68:AJ74)</f>
        <v>5212</v>
      </c>
      <c r="AG88" s="844"/>
      <c r="AH88" s="844"/>
      <c r="AI88" s="844"/>
      <c r="AJ88" s="844"/>
      <c r="AK88" s="841"/>
      <c r="AL88" s="841"/>
      <c r="AM88" s="841"/>
      <c r="AN88" s="841"/>
      <c r="AO88" s="841"/>
      <c r="AP88" s="844">
        <v>2139</v>
      </c>
      <c r="AQ88" s="844"/>
      <c r="AR88" s="844"/>
      <c r="AS88" s="844"/>
      <c r="AT88" s="844"/>
      <c r="AU88" s="844">
        <v>1127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126</v>
      </c>
      <c r="CS102" s="852"/>
      <c r="CT102" s="852"/>
      <c r="CU102" s="852"/>
      <c r="CV102" s="891"/>
      <c r="CW102" s="890">
        <v>62</v>
      </c>
      <c r="CX102" s="852"/>
      <c r="CY102" s="852"/>
      <c r="CZ102" s="852"/>
      <c r="DA102" s="891"/>
      <c r="DB102" s="890">
        <v>1000</v>
      </c>
      <c r="DC102" s="852"/>
      <c r="DD102" s="852"/>
      <c r="DE102" s="852"/>
      <c r="DF102" s="891"/>
      <c r="DG102" s="890" t="s">
        <v>563</v>
      </c>
      <c r="DH102" s="852"/>
      <c r="DI102" s="852"/>
      <c r="DJ102" s="852"/>
      <c r="DK102" s="891"/>
      <c r="DL102" s="890" t="s">
        <v>563</v>
      </c>
      <c r="DM102" s="852"/>
      <c r="DN102" s="852"/>
      <c r="DO102" s="852"/>
      <c r="DP102" s="891"/>
      <c r="DQ102" s="890">
        <v>100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2538400</v>
      </c>
      <c r="AB110" s="900"/>
      <c r="AC110" s="900"/>
      <c r="AD110" s="900"/>
      <c r="AE110" s="901"/>
      <c r="AF110" s="902">
        <v>2550857</v>
      </c>
      <c r="AG110" s="900"/>
      <c r="AH110" s="900"/>
      <c r="AI110" s="900"/>
      <c r="AJ110" s="901"/>
      <c r="AK110" s="902">
        <v>2552571</v>
      </c>
      <c r="AL110" s="900"/>
      <c r="AM110" s="900"/>
      <c r="AN110" s="900"/>
      <c r="AO110" s="901"/>
      <c r="AP110" s="903">
        <v>14.9</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29766636</v>
      </c>
      <c r="BR110" s="931"/>
      <c r="BS110" s="931"/>
      <c r="BT110" s="931"/>
      <c r="BU110" s="931"/>
      <c r="BV110" s="931">
        <v>29967477</v>
      </c>
      <c r="BW110" s="931"/>
      <c r="BX110" s="931"/>
      <c r="BY110" s="931"/>
      <c r="BZ110" s="931"/>
      <c r="CA110" s="931">
        <v>31213592</v>
      </c>
      <c r="CB110" s="931"/>
      <c r="CC110" s="931"/>
      <c r="CD110" s="931"/>
      <c r="CE110" s="931"/>
      <c r="CF110" s="944">
        <v>182.7</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124720</v>
      </c>
      <c r="BR111" s="926"/>
      <c r="BS111" s="926"/>
      <c r="BT111" s="926"/>
      <c r="BU111" s="926"/>
      <c r="BV111" s="926">
        <v>90032</v>
      </c>
      <c r="BW111" s="926"/>
      <c r="BX111" s="926"/>
      <c r="BY111" s="926"/>
      <c r="BZ111" s="926"/>
      <c r="CA111" s="926">
        <v>67408</v>
      </c>
      <c r="CB111" s="926"/>
      <c r="CC111" s="926"/>
      <c r="CD111" s="926"/>
      <c r="CE111" s="926"/>
      <c r="CF111" s="920">
        <v>0.4</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42000</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6388243</v>
      </c>
      <c r="BR112" s="926"/>
      <c r="BS112" s="926"/>
      <c r="BT112" s="926"/>
      <c r="BU112" s="926"/>
      <c r="BV112" s="926">
        <v>6131398</v>
      </c>
      <c r="BW112" s="926"/>
      <c r="BX112" s="926"/>
      <c r="BY112" s="926"/>
      <c r="BZ112" s="926"/>
      <c r="CA112" s="926">
        <v>5678966</v>
      </c>
      <c r="CB112" s="926"/>
      <c r="CC112" s="926"/>
      <c r="CD112" s="926"/>
      <c r="CE112" s="926"/>
      <c r="CF112" s="920">
        <v>33.200000000000003</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902091</v>
      </c>
      <c r="AB113" s="938"/>
      <c r="AC113" s="938"/>
      <c r="AD113" s="938"/>
      <c r="AE113" s="939"/>
      <c r="AF113" s="940">
        <v>883793</v>
      </c>
      <c r="AG113" s="938"/>
      <c r="AH113" s="938"/>
      <c r="AI113" s="938"/>
      <c r="AJ113" s="939"/>
      <c r="AK113" s="940">
        <v>729965</v>
      </c>
      <c r="AL113" s="938"/>
      <c r="AM113" s="938"/>
      <c r="AN113" s="938"/>
      <c r="AO113" s="939"/>
      <c r="AP113" s="941">
        <v>4.3</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1444369</v>
      </c>
      <c r="BR113" s="926"/>
      <c r="BS113" s="926"/>
      <c r="BT113" s="926"/>
      <c r="BU113" s="926"/>
      <c r="BV113" s="926">
        <v>1226752</v>
      </c>
      <c r="BW113" s="926"/>
      <c r="BX113" s="926"/>
      <c r="BY113" s="926"/>
      <c r="BZ113" s="926"/>
      <c r="CA113" s="926">
        <v>1127282</v>
      </c>
      <c r="CB113" s="926"/>
      <c r="CC113" s="926"/>
      <c r="CD113" s="926"/>
      <c r="CE113" s="926"/>
      <c r="CF113" s="920">
        <v>6.6</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289900</v>
      </c>
      <c r="AB114" s="959"/>
      <c r="AC114" s="959"/>
      <c r="AD114" s="959"/>
      <c r="AE114" s="960"/>
      <c r="AF114" s="961">
        <v>257462</v>
      </c>
      <c r="AG114" s="959"/>
      <c r="AH114" s="959"/>
      <c r="AI114" s="959"/>
      <c r="AJ114" s="960"/>
      <c r="AK114" s="961">
        <v>224219</v>
      </c>
      <c r="AL114" s="959"/>
      <c r="AM114" s="959"/>
      <c r="AN114" s="959"/>
      <c r="AO114" s="960"/>
      <c r="AP114" s="962">
        <v>1.3</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3325835</v>
      </c>
      <c r="BR114" s="926"/>
      <c r="BS114" s="926"/>
      <c r="BT114" s="926"/>
      <c r="BU114" s="926"/>
      <c r="BV114" s="926">
        <v>3150672</v>
      </c>
      <c r="BW114" s="926"/>
      <c r="BX114" s="926"/>
      <c r="BY114" s="926"/>
      <c r="BZ114" s="926"/>
      <c r="CA114" s="926">
        <v>3316277</v>
      </c>
      <c r="CB114" s="926"/>
      <c r="CC114" s="926"/>
      <c r="CD114" s="926"/>
      <c r="CE114" s="926"/>
      <c r="CF114" s="920">
        <v>19.399999999999999</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46437</v>
      </c>
      <c r="AB115" s="938"/>
      <c r="AC115" s="938"/>
      <c r="AD115" s="938"/>
      <c r="AE115" s="939"/>
      <c r="AF115" s="940">
        <v>48722</v>
      </c>
      <c r="AG115" s="938"/>
      <c r="AH115" s="938"/>
      <c r="AI115" s="938"/>
      <c r="AJ115" s="939"/>
      <c r="AK115" s="940">
        <v>35268</v>
      </c>
      <c r="AL115" s="938"/>
      <c r="AM115" s="938"/>
      <c r="AN115" s="938"/>
      <c r="AO115" s="939"/>
      <c r="AP115" s="941">
        <v>0.2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v>100000</v>
      </c>
      <c r="BR115" s="926"/>
      <c r="BS115" s="926"/>
      <c r="BT115" s="926"/>
      <c r="BU115" s="926"/>
      <c r="BV115" s="926">
        <v>100000</v>
      </c>
      <c r="BW115" s="926"/>
      <c r="BX115" s="926"/>
      <c r="BY115" s="926"/>
      <c r="BZ115" s="926"/>
      <c r="CA115" s="926">
        <v>100000</v>
      </c>
      <c r="CB115" s="926"/>
      <c r="CC115" s="926"/>
      <c r="CD115" s="926"/>
      <c r="CE115" s="926"/>
      <c r="CF115" s="920">
        <v>0.6</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3818828</v>
      </c>
      <c r="AB117" s="979"/>
      <c r="AC117" s="979"/>
      <c r="AD117" s="979"/>
      <c r="AE117" s="980"/>
      <c r="AF117" s="981">
        <v>3740834</v>
      </c>
      <c r="AG117" s="979"/>
      <c r="AH117" s="979"/>
      <c r="AI117" s="979"/>
      <c r="AJ117" s="980"/>
      <c r="AK117" s="981">
        <v>3542023</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41149803</v>
      </c>
      <c r="BR119" s="1000"/>
      <c r="BS119" s="1000"/>
      <c r="BT119" s="1000"/>
      <c r="BU119" s="1000"/>
      <c r="BV119" s="1000">
        <v>40666331</v>
      </c>
      <c r="BW119" s="1000"/>
      <c r="BX119" s="1000"/>
      <c r="BY119" s="1000"/>
      <c r="BZ119" s="1000"/>
      <c r="CA119" s="1000">
        <v>41503525</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124720</v>
      </c>
      <c r="DH119" s="986"/>
      <c r="DI119" s="986"/>
      <c r="DJ119" s="986"/>
      <c r="DK119" s="987"/>
      <c r="DL119" s="985">
        <v>90032</v>
      </c>
      <c r="DM119" s="986"/>
      <c r="DN119" s="986"/>
      <c r="DO119" s="986"/>
      <c r="DP119" s="987"/>
      <c r="DQ119" s="985">
        <v>67408</v>
      </c>
      <c r="DR119" s="986"/>
      <c r="DS119" s="986"/>
      <c r="DT119" s="986"/>
      <c r="DU119" s="987"/>
      <c r="DV119" s="988">
        <v>0.4</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14668634</v>
      </c>
      <c r="BR120" s="931"/>
      <c r="BS120" s="931"/>
      <c r="BT120" s="931"/>
      <c r="BU120" s="931"/>
      <c r="BV120" s="931">
        <v>16826516</v>
      </c>
      <c r="BW120" s="931"/>
      <c r="BX120" s="931"/>
      <c r="BY120" s="931"/>
      <c r="BZ120" s="931"/>
      <c r="CA120" s="931">
        <v>16616247</v>
      </c>
      <c r="CB120" s="931"/>
      <c r="CC120" s="931"/>
      <c r="CD120" s="931"/>
      <c r="CE120" s="931"/>
      <c r="CF120" s="944">
        <v>97.3</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5924548</v>
      </c>
      <c r="DH120" s="931"/>
      <c r="DI120" s="931"/>
      <c r="DJ120" s="931"/>
      <c r="DK120" s="931"/>
      <c r="DL120" s="931">
        <v>5700964</v>
      </c>
      <c r="DM120" s="931"/>
      <c r="DN120" s="931"/>
      <c r="DO120" s="931"/>
      <c r="DP120" s="931"/>
      <c r="DQ120" s="931">
        <v>5294291</v>
      </c>
      <c r="DR120" s="931"/>
      <c r="DS120" s="931"/>
      <c r="DT120" s="931"/>
      <c r="DU120" s="931"/>
      <c r="DV120" s="932">
        <v>31</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3467022</v>
      </c>
      <c r="BR121" s="926"/>
      <c r="BS121" s="926"/>
      <c r="BT121" s="926"/>
      <c r="BU121" s="926"/>
      <c r="BV121" s="926">
        <v>3545999</v>
      </c>
      <c r="BW121" s="926"/>
      <c r="BX121" s="926"/>
      <c r="BY121" s="926"/>
      <c r="BZ121" s="926"/>
      <c r="CA121" s="926">
        <v>3397306</v>
      </c>
      <c r="CB121" s="926"/>
      <c r="CC121" s="926"/>
      <c r="CD121" s="926"/>
      <c r="CE121" s="926"/>
      <c r="CF121" s="920">
        <v>19.899999999999999</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463695</v>
      </c>
      <c r="DH121" s="926"/>
      <c r="DI121" s="926"/>
      <c r="DJ121" s="926"/>
      <c r="DK121" s="926"/>
      <c r="DL121" s="926">
        <v>430434</v>
      </c>
      <c r="DM121" s="926"/>
      <c r="DN121" s="926"/>
      <c r="DO121" s="926"/>
      <c r="DP121" s="926"/>
      <c r="DQ121" s="926">
        <v>384675</v>
      </c>
      <c r="DR121" s="926"/>
      <c r="DS121" s="926"/>
      <c r="DT121" s="926"/>
      <c r="DU121" s="926"/>
      <c r="DV121" s="927">
        <v>2.2999999999999998</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28323608</v>
      </c>
      <c r="BR122" s="1000"/>
      <c r="BS122" s="1000"/>
      <c r="BT122" s="1000"/>
      <c r="BU122" s="1000"/>
      <c r="BV122" s="1000">
        <v>27495347</v>
      </c>
      <c r="BW122" s="1000"/>
      <c r="BX122" s="1000"/>
      <c r="BY122" s="1000"/>
      <c r="BZ122" s="1000"/>
      <c r="CA122" s="1000">
        <v>25201227</v>
      </c>
      <c r="CB122" s="1000"/>
      <c r="CC122" s="1000"/>
      <c r="CD122" s="1000"/>
      <c r="CE122" s="1000"/>
      <c r="CF122" s="1017">
        <v>147.5</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46459264</v>
      </c>
      <c r="BR123" s="1064"/>
      <c r="BS123" s="1064"/>
      <c r="BT123" s="1064"/>
      <c r="BU123" s="1064"/>
      <c r="BV123" s="1064">
        <v>47867862</v>
      </c>
      <c r="BW123" s="1064"/>
      <c r="BX123" s="1064"/>
      <c r="BY123" s="1064"/>
      <c r="BZ123" s="1064"/>
      <c r="CA123" s="1064">
        <v>45214780</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46437</v>
      </c>
      <c r="AB126" s="959"/>
      <c r="AC126" s="959"/>
      <c r="AD126" s="959"/>
      <c r="AE126" s="960"/>
      <c r="AF126" s="961">
        <v>48722</v>
      </c>
      <c r="AG126" s="959"/>
      <c r="AH126" s="959"/>
      <c r="AI126" s="959"/>
      <c r="AJ126" s="960"/>
      <c r="AK126" s="961">
        <v>35268</v>
      </c>
      <c r="AL126" s="959"/>
      <c r="AM126" s="959"/>
      <c r="AN126" s="959"/>
      <c r="AO126" s="960"/>
      <c r="AP126" s="962">
        <v>0.2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486944</v>
      </c>
      <c r="AB128" s="1046"/>
      <c r="AC128" s="1046"/>
      <c r="AD128" s="1046"/>
      <c r="AE128" s="1047"/>
      <c r="AF128" s="1048">
        <v>432625</v>
      </c>
      <c r="AG128" s="1046"/>
      <c r="AH128" s="1046"/>
      <c r="AI128" s="1046"/>
      <c r="AJ128" s="1047"/>
      <c r="AK128" s="1048">
        <v>431988</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12.52</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v>100000</v>
      </c>
      <c r="DH128" s="1038"/>
      <c r="DI128" s="1038"/>
      <c r="DJ128" s="1038"/>
      <c r="DK128" s="1038"/>
      <c r="DL128" s="1038">
        <v>100000</v>
      </c>
      <c r="DM128" s="1038"/>
      <c r="DN128" s="1038"/>
      <c r="DO128" s="1038"/>
      <c r="DP128" s="1038"/>
      <c r="DQ128" s="1038">
        <v>100000</v>
      </c>
      <c r="DR128" s="1038"/>
      <c r="DS128" s="1038"/>
      <c r="DT128" s="1038"/>
      <c r="DU128" s="1038"/>
      <c r="DV128" s="1039">
        <v>0.6</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18724446</v>
      </c>
      <c r="AB129" s="959"/>
      <c r="AC129" s="959"/>
      <c r="AD129" s="959"/>
      <c r="AE129" s="960"/>
      <c r="AF129" s="961">
        <v>19061622</v>
      </c>
      <c r="AG129" s="959"/>
      <c r="AH129" s="959"/>
      <c r="AI129" s="959"/>
      <c r="AJ129" s="960"/>
      <c r="AK129" s="961">
        <v>19487003</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17.52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2370437</v>
      </c>
      <c r="AB130" s="959"/>
      <c r="AC130" s="959"/>
      <c r="AD130" s="959"/>
      <c r="AE130" s="960"/>
      <c r="AF130" s="961">
        <v>2445491</v>
      </c>
      <c r="AG130" s="959"/>
      <c r="AH130" s="959"/>
      <c r="AI130" s="959"/>
      <c r="AJ130" s="960"/>
      <c r="AK130" s="961">
        <v>2405043</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16354009</v>
      </c>
      <c r="AB131" s="986"/>
      <c r="AC131" s="986"/>
      <c r="AD131" s="986"/>
      <c r="AE131" s="987"/>
      <c r="AF131" s="985">
        <v>16616131</v>
      </c>
      <c r="AG131" s="986"/>
      <c r="AH131" s="986"/>
      <c r="AI131" s="986"/>
      <c r="AJ131" s="987"/>
      <c r="AK131" s="985">
        <v>17081960</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5.8789682699999997</v>
      </c>
      <c r="AB132" s="1097"/>
      <c r="AC132" s="1097"/>
      <c r="AD132" s="1097"/>
      <c r="AE132" s="1098"/>
      <c r="AF132" s="1099">
        <v>5.1920538970000001</v>
      </c>
      <c r="AG132" s="1097"/>
      <c r="AH132" s="1097"/>
      <c r="AI132" s="1097"/>
      <c r="AJ132" s="1098"/>
      <c r="AK132" s="1099">
        <v>4.1271142190000001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5</v>
      </c>
      <c r="AB133" s="1080"/>
      <c r="AC133" s="1080"/>
      <c r="AD133" s="1080"/>
      <c r="AE133" s="1081"/>
      <c r="AF133" s="1079">
        <v>5.4</v>
      </c>
      <c r="AG133" s="1080"/>
      <c r="AH133" s="1080"/>
      <c r="AI133" s="1080"/>
      <c r="AJ133" s="1081"/>
      <c r="AK133" s="1079">
        <v>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8lj3d+Q+NuBm9EOPrEtrJkcPZi9Wq+5JVONk21uy4xbbW9vieppz+MxMAa52/N8kYpaE9gKzACaobvFuUG85Yw==" saltValue="Q9YbjGJ6D+vytJ6aTVAV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A52" zoomScale="85" zoomScaleNormal="85" zoomScaleSheetLayoutView="85" workbookViewId="0">
      <selection activeCell="CU51" sqref="CU5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DbYVjkj7doPMUb0JzN67WQ6vJu+lDpv4qIIchRkj+EFCkBKU3MsjcorfWiA8b64I9vCvHfhMmBSI3FEdQEamcA==" saltValue="wUz4BO7OkF+lZ3dEhBeI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F52"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I+oA24sc+z+ZumenTyAaQNoA1FtLqfEUYvdQwhHKiDWkD2un6H1MbJ+KMSR55SWdRIskLXBt9e92vmOcW0vxQ==" saltValue="L5EcRKXBWUueRIClSKCS3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55" zoomScaleSheetLayoutView="5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4781067</v>
      </c>
      <c r="AP9" s="269">
        <v>61073</v>
      </c>
      <c r="AQ9" s="270">
        <v>97105</v>
      </c>
      <c r="AR9" s="271">
        <v>-37.1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783727</v>
      </c>
      <c r="AP10" s="272">
        <v>10011</v>
      </c>
      <c r="AQ10" s="273">
        <v>6971</v>
      </c>
      <c r="AR10" s="274">
        <v>43.6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t="s">
        <v>488</v>
      </c>
      <c r="AP11" s="272" t="s">
        <v>488</v>
      </c>
      <c r="AQ11" s="273">
        <v>2455</v>
      </c>
      <c r="AR11" s="274" t="s">
        <v>488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179359</v>
      </c>
      <c r="AP13" s="272">
        <v>2291</v>
      </c>
      <c r="AQ13" s="273">
        <v>2470</v>
      </c>
      <c r="AR13" s="274">
        <v>-7.2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40117</v>
      </c>
      <c r="AP14" s="272">
        <v>512</v>
      </c>
      <c r="AQ14" s="273">
        <v>1963</v>
      </c>
      <c r="AR14" s="274">
        <v>-73.900000000000006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-303587</v>
      </c>
      <c r="AP15" s="272">
        <v>-3878</v>
      </c>
      <c r="AQ15" s="273">
        <v>-6265</v>
      </c>
      <c r="AR15" s="274">
        <v>-38.1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5480683</v>
      </c>
      <c r="AP16" s="272">
        <v>70010</v>
      </c>
      <c r="AQ16" s="273">
        <v>104699</v>
      </c>
      <c r="AR16" s="274">
        <v>-33.1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5.72</v>
      </c>
      <c r="AP21" s="286">
        <v>9.14</v>
      </c>
      <c r="AQ21" s="287">
        <v>-3.42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99.6</v>
      </c>
      <c r="AP22" s="291">
        <v>97.2</v>
      </c>
      <c r="AQ22" s="292">
        <v>2.4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2552571</v>
      </c>
      <c r="AP32" s="300">
        <v>32607</v>
      </c>
      <c r="AQ32" s="301">
        <v>56691</v>
      </c>
      <c r="AR32" s="302">
        <v>-42.5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488</v>
      </c>
      <c r="AP34" s="300" t="s">
        <v>488</v>
      </c>
      <c r="AQ34" s="301">
        <v>230</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729965</v>
      </c>
      <c r="AP35" s="300">
        <v>9325</v>
      </c>
      <c r="AQ35" s="301">
        <v>14249</v>
      </c>
      <c r="AR35" s="302">
        <v>-34.6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224219</v>
      </c>
      <c r="AP36" s="300">
        <v>2864</v>
      </c>
      <c r="AQ36" s="301">
        <v>1629</v>
      </c>
      <c r="AR36" s="302">
        <v>75.8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35268</v>
      </c>
      <c r="AP37" s="300">
        <v>451</v>
      </c>
      <c r="AQ37" s="301">
        <v>220</v>
      </c>
      <c r="AR37" s="302">
        <v>105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488</v>
      </c>
      <c r="AP38" s="303" t="s">
        <v>488</v>
      </c>
      <c r="AQ38" s="304">
        <v>2</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-431988</v>
      </c>
      <c r="AP39" s="300">
        <v>-5518</v>
      </c>
      <c r="AQ39" s="301">
        <v>-3294</v>
      </c>
      <c r="AR39" s="302">
        <v>67.5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-2405043</v>
      </c>
      <c r="AP40" s="300">
        <v>-30722</v>
      </c>
      <c r="AQ40" s="301">
        <v>-48952</v>
      </c>
      <c r="AR40" s="302">
        <v>-37.200000000000003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704992</v>
      </c>
      <c r="AP41" s="300">
        <v>9006</v>
      </c>
      <c r="AQ41" s="301">
        <v>20775</v>
      </c>
      <c r="AR41" s="302">
        <v>-56.6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7669543</v>
      </c>
      <c r="AN51" s="322">
        <v>96024</v>
      </c>
      <c r="AO51" s="323">
        <v>-3.1</v>
      </c>
      <c r="AP51" s="324">
        <v>67009</v>
      </c>
      <c r="AQ51" s="325">
        <v>-6.4</v>
      </c>
      <c r="AR51" s="326">
        <v>3.3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5596979</v>
      </c>
      <c r="AN52" s="330">
        <v>70075</v>
      </c>
      <c r="AO52" s="331">
        <v>-12.3</v>
      </c>
      <c r="AP52" s="332">
        <v>43028</v>
      </c>
      <c r="AQ52" s="333">
        <v>-4.5999999999999996</v>
      </c>
      <c r="AR52" s="334">
        <v>-7.7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2736500</v>
      </c>
      <c r="AN53" s="322">
        <v>34363</v>
      </c>
      <c r="AO53" s="323">
        <v>-64.2</v>
      </c>
      <c r="AP53" s="324">
        <v>40807</v>
      </c>
      <c r="AQ53" s="325">
        <v>-39.1</v>
      </c>
      <c r="AR53" s="326">
        <v>-25.1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1082894</v>
      </c>
      <c r="AN54" s="330">
        <v>13598</v>
      </c>
      <c r="AO54" s="331">
        <v>-80.599999999999994</v>
      </c>
      <c r="AP54" s="332">
        <v>19520</v>
      </c>
      <c r="AQ54" s="333">
        <v>-54.6</v>
      </c>
      <c r="AR54" s="334">
        <v>-26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2607817</v>
      </c>
      <c r="AN55" s="322">
        <v>32848</v>
      </c>
      <c r="AO55" s="323">
        <v>-4.4000000000000004</v>
      </c>
      <c r="AP55" s="324">
        <v>37343</v>
      </c>
      <c r="AQ55" s="325">
        <v>-8.5</v>
      </c>
      <c r="AR55" s="326">
        <v>4.0999999999999996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990035</v>
      </c>
      <c r="AN56" s="330">
        <v>12470</v>
      </c>
      <c r="AO56" s="331">
        <v>-8.3000000000000007</v>
      </c>
      <c r="AP56" s="332">
        <v>17633</v>
      </c>
      <c r="AQ56" s="333">
        <v>-9.6999999999999993</v>
      </c>
      <c r="AR56" s="334">
        <v>1.4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6400788</v>
      </c>
      <c r="AN57" s="322">
        <v>81021</v>
      </c>
      <c r="AO57" s="323">
        <v>146.69999999999999</v>
      </c>
      <c r="AP57" s="324">
        <v>47407</v>
      </c>
      <c r="AQ57" s="325">
        <v>27</v>
      </c>
      <c r="AR57" s="326">
        <v>119.7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1895511</v>
      </c>
      <c r="AN58" s="330">
        <v>23993</v>
      </c>
      <c r="AO58" s="331">
        <v>92.4</v>
      </c>
      <c r="AP58" s="332">
        <v>27543</v>
      </c>
      <c r="AQ58" s="333">
        <v>56.2</v>
      </c>
      <c r="AR58" s="334">
        <v>36.200000000000003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8448079</v>
      </c>
      <c r="AN59" s="322">
        <v>107916</v>
      </c>
      <c r="AO59" s="323">
        <v>33.200000000000003</v>
      </c>
      <c r="AP59" s="324">
        <v>49754</v>
      </c>
      <c r="AQ59" s="325">
        <v>5</v>
      </c>
      <c r="AR59" s="326">
        <v>28.2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3803183</v>
      </c>
      <c r="AN60" s="330">
        <v>48582</v>
      </c>
      <c r="AO60" s="331">
        <v>102.5</v>
      </c>
      <c r="AP60" s="332">
        <v>21592</v>
      </c>
      <c r="AQ60" s="333">
        <v>-21.6</v>
      </c>
      <c r="AR60" s="334">
        <v>124.1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5572545</v>
      </c>
      <c r="AN61" s="337">
        <v>70434</v>
      </c>
      <c r="AO61" s="338">
        <v>21.6</v>
      </c>
      <c r="AP61" s="339">
        <v>48464</v>
      </c>
      <c r="AQ61" s="340">
        <v>-4.4000000000000004</v>
      </c>
      <c r="AR61" s="326">
        <v>26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2673720</v>
      </c>
      <c r="AN62" s="330">
        <v>33744</v>
      </c>
      <c r="AO62" s="331">
        <v>18.7</v>
      </c>
      <c r="AP62" s="332">
        <v>25863</v>
      </c>
      <c r="AQ62" s="333">
        <v>-6.9</v>
      </c>
      <c r="AR62" s="334">
        <v>25.6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IM025P4d+fIPd5UkXhvq8OcnijVWVwIy2+sOd5vrPwcLwa2tH+474ctdGLSvsIxOUhYkB0Jmf31JeWPI4HIzA==" saltValue="r+SeNqjZ0EJeP66BOaSN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7"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ZAvArjZvKyKtqBhGN/HfBOGVrllCqv8NIcmznNMgtZoGEkmAImH91HT2NGvShKJjQSlJngl6O2IwRK5lsLwUdg==" saltValue="neyD5heK1+F7DWnSUZDm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V65"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qbXowa9c6m2wzS1dBaxcMrRHwTHin4pBM6GqGXVuodfCbhcTozH+j2xFwTc1a9QnpwFH8Ko89bhC+2Ag1l9hcw==" saltValue="BIYDvNbyd6tM/Ury0U0L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85" zoomScaleNormal="85" zoomScaleSheetLayoutView="100" workbookViewId="0">
      <selection activeCell="K47" sqref="K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24.06</v>
      </c>
      <c r="G47" s="12">
        <v>22.97</v>
      </c>
      <c r="H47" s="12">
        <v>23.44</v>
      </c>
      <c r="I47" s="12">
        <v>20.34</v>
      </c>
      <c r="J47" s="13">
        <v>18.79</v>
      </c>
    </row>
    <row r="48" spans="2:10" ht="57.75" customHeight="1" x14ac:dyDescent="0.15">
      <c r="B48" s="14"/>
      <c r="C48" s="1141" t="s">
        <v>4</v>
      </c>
      <c r="D48" s="1141"/>
      <c r="E48" s="1142"/>
      <c r="F48" s="15">
        <v>13.22</v>
      </c>
      <c r="G48" s="16">
        <v>18.96</v>
      </c>
      <c r="H48" s="16">
        <v>19.12</v>
      </c>
      <c r="I48" s="16">
        <v>9.67</v>
      </c>
      <c r="J48" s="17">
        <v>11.02</v>
      </c>
    </row>
    <row r="49" spans="2:10" ht="57.75" customHeight="1" thickBot="1" x14ac:dyDescent="0.2">
      <c r="B49" s="18"/>
      <c r="C49" s="1143" t="s">
        <v>5</v>
      </c>
      <c r="D49" s="1143"/>
      <c r="E49" s="1144"/>
      <c r="F49" s="19">
        <v>8.4600000000000009</v>
      </c>
      <c r="G49" s="20">
        <v>6.35</v>
      </c>
      <c r="H49" s="20" t="s">
        <v>532</v>
      </c>
      <c r="I49" s="20" t="s">
        <v>533</v>
      </c>
      <c r="J49" s="21">
        <v>0.45</v>
      </c>
    </row>
    <row r="50" spans="2:10" x14ac:dyDescent="0.15"/>
  </sheetData>
  <sheetProtection algorithmName="SHA-512" hashValue="MVGGqrP34A7ltd3enO++TN7i4/l5vaUQtw61cnPTWl9BUXggO/jz1VuOKvvtUJoTioFsGYyJ/5NpwuQ6Q4fqSA==" saltValue="mzSJ3LpU3EGGs+JczdPn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星野　聖竜</cp:lastModifiedBy>
  <cp:lastPrinted>2026-03-12T03:01:31Z</cp:lastPrinted>
  <dcterms:created xsi:type="dcterms:W3CDTF">2026-02-26T09:34:29Z</dcterms:created>
  <dcterms:modified xsi:type="dcterms:W3CDTF">2026-03-18T05:19:40Z</dcterms:modified>
  <cp:category/>
</cp:coreProperties>
</file>